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D0F3" lockStructure="1"/>
  <bookViews>
    <workbookView xWindow="1140" yWindow="-210" windowWidth="13230" windowHeight="8850"/>
  </bookViews>
  <sheets>
    <sheet name="Bond Estimate Form " sheetId="8" r:id="rId1"/>
    <sheet name="Bond Reduction Form" sheetId="7" r:id="rId2"/>
  </sheets>
  <definedNames>
    <definedName name="_xlnm.Print_Area" localSheetId="0">'Bond Estimate Form '!$A$1:$H$274</definedName>
    <definedName name="_xlnm.Print_Titles" localSheetId="0">'Bond Estimate Form '!$22:$23</definedName>
    <definedName name="_xlnm.Print_Titles" localSheetId="1">'Bond Reduction Form'!$22:$25</definedName>
  </definedNames>
  <calcPr calcId="145621"/>
</workbook>
</file>

<file path=xl/calcChain.xml><?xml version="1.0" encoding="utf-8"?>
<calcChain xmlns="http://schemas.openxmlformats.org/spreadsheetml/2006/main">
  <c r="G269" i="7" l="1"/>
  <c r="G268" i="7"/>
  <c r="G267" i="7"/>
  <c r="G270" i="7"/>
  <c r="J270" i="7" s="1"/>
  <c r="I270" i="7" s="1"/>
  <c r="G271" i="7"/>
  <c r="J271" i="7" s="1"/>
  <c r="G274" i="7"/>
  <c r="J274" i="7" s="1"/>
  <c r="G273" i="7"/>
  <c r="J273" i="7" s="1"/>
  <c r="G272" i="7"/>
  <c r="J272" i="7" s="1"/>
  <c r="I272" i="7" s="1"/>
  <c r="A273" i="7"/>
  <c r="A274" i="7" s="1"/>
  <c r="A272" i="7"/>
  <c r="G272" i="8"/>
  <c r="G271" i="8"/>
  <c r="G270" i="8"/>
  <c r="G269" i="8"/>
  <c r="G268" i="8"/>
  <c r="A272" i="8"/>
  <c r="A271" i="8"/>
  <c r="A270" i="8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I273" i="7" l="1"/>
  <c r="I271" i="7"/>
  <c r="I274" i="7"/>
  <c r="G267" i="8"/>
  <c r="G266" i="8"/>
  <c r="G265" i="8"/>
  <c r="G264" i="8"/>
  <c r="G263" i="8"/>
  <c r="G262" i="8"/>
  <c r="G261" i="8"/>
  <c r="A261" i="8"/>
  <c r="A262" i="8" s="1"/>
  <c r="A263" i="8" s="1"/>
  <c r="A264" i="8" s="1"/>
  <c r="A265" i="8" s="1"/>
  <c r="A266" i="8" s="1"/>
  <c r="A267" i="8" s="1"/>
  <c r="A268" i="8" s="1"/>
  <c r="A269" i="8" s="1"/>
  <c r="G260" i="8"/>
  <c r="A260" i="8"/>
  <c r="G259" i="8"/>
  <c r="G256" i="8"/>
  <c r="G255" i="8"/>
  <c r="G254" i="8"/>
  <c r="G253" i="8"/>
  <c r="G252" i="8"/>
  <c r="G250" i="8"/>
  <c r="G249" i="8"/>
  <c r="G248" i="8"/>
  <c r="G247" i="8"/>
  <c r="G246" i="8"/>
  <c r="G245" i="8"/>
  <c r="G244" i="8"/>
  <c r="G243" i="8"/>
  <c r="G241" i="8"/>
  <c r="G240" i="8"/>
  <c r="G239" i="8"/>
  <c r="G238" i="8"/>
  <c r="G237" i="8"/>
  <c r="G235" i="8"/>
  <c r="G234" i="8"/>
  <c r="G233" i="8"/>
  <c r="G232" i="8"/>
  <c r="G231" i="8"/>
  <c r="G229" i="8"/>
  <c r="G228" i="8"/>
  <c r="G227" i="8"/>
  <c r="G226" i="8"/>
  <c r="G225" i="8"/>
  <c r="G223" i="8"/>
  <c r="G222" i="8"/>
  <c r="G221" i="8"/>
  <c r="G220" i="8"/>
  <c r="G219" i="8"/>
  <c r="G217" i="8"/>
  <c r="G216" i="8"/>
  <c r="G215" i="8"/>
  <c r="G214" i="8"/>
  <c r="G213" i="8"/>
  <c r="G212" i="8"/>
  <c r="G211" i="8"/>
  <c r="G210" i="8"/>
  <c r="G209" i="8"/>
  <c r="G208" i="8"/>
  <c r="G206" i="8"/>
  <c r="G205" i="8"/>
  <c r="G204" i="8"/>
  <c r="G203" i="8"/>
  <c r="G202" i="8"/>
  <c r="G201" i="8"/>
  <c r="G200" i="8"/>
  <c r="G199" i="8"/>
  <c r="G198" i="8"/>
  <c r="G197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3" i="8"/>
  <c r="G122" i="8"/>
  <c r="G121" i="8"/>
  <c r="G120" i="8"/>
  <c r="G119" i="8"/>
  <c r="G118" i="8"/>
  <c r="G117" i="8"/>
  <c r="G116" i="8"/>
  <c r="G115" i="8"/>
  <c r="G112" i="8"/>
  <c r="G111" i="8"/>
  <c r="G110" i="8"/>
  <c r="G109" i="8"/>
  <c r="G108" i="8"/>
  <c r="G107" i="8"/>
  <c r="G106" i="8"/>
  <c r="G105" i="8"/>
  <c r="G104" i="8"/>
  <c r="G103" i="8"/>
  <c r="G102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A70" i="8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G69" i="8"/>
  <c r="G66" i="8"/>
  <c r="G65" i="8"/>
  <c r="G64" i="8"/>
  <c r="G63" i="8"/>
  <c r="G62" i="8"/>
  <c r="G61" i="8"/>
  <c r="G60" i="8"/>
  <c r="G59" i="8"/>
  <c r="G58" i="8"/>
  <c r="G55" i="8"/>
  <c r="G54" i="8"/>
  <c r="G53" i="8"/>
  <c r="G52" i="8"/>
  <c r="G51" i="8"/>
  <c r="G50" i="8"/>
  <c r="G49" i="8"/>
  <c r="G48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74" i="8" l="1"/>
  <c r="G275" i="8" s="1"/>
  <c r="J125" i="7"/>
  <c r="J267" i="7"/>
  <c r="I267" i="7" s="1"/>
  <c r="J268" i="7"/>
  <c r="I268" i="7" s="1"/>
  <c r="J269" i="7"/>
  <c r="I269" i="7" s="1"/>
  <c r="G266" i="7"/>
  <c r="G265" i="7"/>
  <c r="G264" i="7"/>
  <c r="J264" i="7" s="1"/>
  <c r="G263" i="7"/>
  <c r="J263" i="7" s="1"/>
  <c r="G262" i="7"/>
  <c r="A262" i="7"/>
  <c r="A263" i="7" s="1"/>
  <c r="A264" i="7" s="1"/>
  <c r="A265" i="7" s="1"/>
  <c r="A266" i="7" s="1"/>
  <c r="A267" i="7" s="1"/>
  <c r="A268" i="7" s="1"/>
  <c r="A269" i="7" s="1"/>
  <c r="A270" i="7" s="1"/>
  <c r="A271" i="7" s="1"/>
  <c r="G261" i="7"/>
  <c r="J261" i="7" s="1"/>
  <c r="G258" i="7"/>
  <c r="G257" i="7"/>
  <c r="J257" i="7" s="1"/>
  <c r="G256" i="7"/>
  <c r="G255" i="7"/>
  <c r="J255" i="7" s="1"/>
  <c r="G254" i="7"/>
  <c r="J254" i="7" s="1"/>
  <c r="G252" i="7"/>
  <c r="G251" i="7"/>
  <c r="J251" i="7" s="1"/>
  <c r="G250" i="7"/>
  <c r="J250" i="7" s="1"/>
  <c r="G249" i="7"/>
  <c r="G248" i="7"/>
  <c r="G247" i="7"/>
  <c r="J247" i="7" s="1"/>
  <c r="I247" i="7" s="1"/>
  <c r="G246" i="7"/>
  <c r="J246" i="7" s="1"/>
  <c r="G245" i="7"/>
  <c r="J245" i="7" s="1"/>
  <c r="G243" i="7"/>
  <c r="J243" i="7" s="1"/>
  <c r="G242" i="7"/>
  <c r="J242" i="7" s="1"/>
  <c r="G241" i="7"/>
  <c r="J241" i="7" s="1"/>
  <c r="G240" i="7"/>
  <c r="G239" i="7"/>
  <c r="G237" i="7"/>
  <c r="G236" i="7"/>
  <c r="G235" i="7"/>
  <c r="J235" i="7" s="1"/>
  <c r="G234" i="7"/>
  <c r="J234" i="7" s="1"/>
  <c r="G233" i="7"/>
  <c r="J233" i="7" s="1"/>
  <c r="G231" i="7"/>
  <c r="J231" i="7" s="1"/>
  <c r="G230" i="7"/>
  <c r="G229" i="7"/>
  <c r="J229" i="7" s="1"/>
  <c r="G228" i="7"/>
  <c r="J228" i="7" s="1"/>
  <c r="G227" i="7"/>
  <c r="J227" i="7" s="1"/>
  <c r="G225" i="7"/>
  <c r="J225" i="7" s="1"/>
  <c r="G224" i="7"/>
  <c r="J224" i="7" s="1"/>
  <c r="G223" i="7"/>
  <c r="J223" i="7" s="1"/>
  <c r="G222" i="7"/>
  <c r="J222" i="7" s="1"/>
  <c r="G221" i="7"/>
  <c r="G219" i="7"/>
  <c r="J219" i="7" s="1"/>
  <c r="G218" i="7"/>
  <c r="G217" i="7"/>
  <c r="G216" i="7"/>
  <c r="G215" i="7"/>
  <c r="G214" i="7"/>
  <c r="J214" i="7" s="1"/>
  <c r="G213" i="7"/>
  <c r="J213" i="7" s="1"/>
  <c r="G212" i="7"/>
  <c r="G211" i="7"/>
  <c r="G210" i="7"/>
  <c r="J210" i="7" s="1"/>
  <c r="G208" i="7"/>
  <c r="J208" i="7" s="1"/>
  <c r="G207" i="7"/>
  <c r="J207" i="7" s="1"/>
  <c r="G206" i="7"/>
  <c r="G205" i="7"/>
  <c r="J205" i="7" s="1"/>
  <c r="G204" i="7"/>
  <c r="J204" i="7" s="1"/>
  <c r="G203" i="7"/>
  <c r="G202" i="7"/>
  <c r="G201" i="7"/>
  <c r="G200" i="7"/>
  <c r="J200" i="7" s="1"/>
  <c r="G199" i="7"/>
  <c r="J199" i="7" s="1"/>
  <c r="G197" i="7"/>
  <c r="J197" i="7" s="1"/>
  <c r="G196" i="7"/>
  <c r="J196" i="7" s="1"/>
  <c r="G195" i="7"/>
  <c r="J195" i="7" s="1"/>
  <c r="G194" i="7"/>
  <c r="G193" i="7"/>
  <c r="G192" i="7"/>
  <c r="G191" i="7"/>
  <c r="J191" i="7" s="1"/>
  <c r="G190" i="7"/>
  <c r="J190" i="7" s="1"/>
  <c r="G189" i="7"/>
  <c r="G188" i="7"/>
  <c r="J188" i="7" s="1"/>
  <c r="G187" i="7"/>
  <c r="J187" i="7" s="1"/>
  <c r="G186" i="7"/>
  <c r="G184" i="7"/>
  <c r="J184" i="7" s="1"/>
  <c r="G183" i="7"/>
  <c r="J183" i="7" s="1"/>
  <c r="G182" i="7"/>
  <c r="G181" i="7"/>
  <c r="J181" i="7" s="1"/>
  <c r="G180" i="7"/>
  <c r="J180" i="7" s="1"/>
  <c r="G179" i="7"/>
  <c r="J179" i="7" s="1"/>
  <c r="G178" i="7"/>
  <c r="J178" i="7" s="1"/>
  <c r="G177" i="7"/>
  <c r="G176" i="7"/>
  <c r="G175" i="7"/>
  <c r="G174" i="7"/>
  <c r="J174" i="7" s="1"/>
  <c r="G173" i="7"/>
  <c r="G171" i="7"/>
  <c r="J171" i="7" s="1"/>
  <c r="I171" i="7" s="1"/>
  <c r="G170" i="7"/>
  <c r="J170" i="7" s="1"/>
  <c r="G169" i="7"/>
  <c r="J169" i="7" s="1"/>
  <c r="G168" i="7"/>
  <c r="G167" i="7"/>
  <c r="G166" i="7"/>
  <c r="J166" i="7" s="1"/>
  <c r="G165" i="7"/>
  <c r="G163" i="7"/>
  <c r="G162" i="7"/>
  <c r="J162" i="7" s="1"/>
  <c r="G161" i="7"/>
  <c r="J161" i="7" s="1"/>
  <c r="G160" i="7"/>
  <c r="J160" i="7" s="1"/>
  <c r="G159" i="7"/>
  <c r="G158" i="7"/>
  <c r="J158" i="7" s="1"/>
  <c r="G157" i="7"/>
  <c r="J157" i="7" s="1"/>
  <c r="G156" i="7"/>
  <c r="J156" i="7" s="1"/>
  <c r="G155" i="7"/>
  <c r="G154" i="7"/>
  <c r="J154" i="7" s="1"/>
  <c r="G153" i="7"/>
  <c r="J153" i="7" s="1"/>
  <c r="G152" i="7"/>
  <c r="J152" i="7" s="1"/>
  <c r="G151" i="7"/>
  <c r="G150" i="7"/>
  <c r="G149" i="7"/>
  <c r="G148" i="7"/>
  <c r="J148" i="7" s="1"/>
  <c r="G144" i="7"/>
  <c r="J144" i="7" s="1"/>
  <c r="G143" i="7"/>
  <c r="G142" i="7"/>
  <c r="J142" i="7" s="1"/>
  <c r="G141" i="7"/>
  <c r="J141" i="7" s="1"/>
  <c r="G140" i="7"/>
  <c r="G139" i="7"/>
  <c r="G138" i="7"/>
  <c r="J138" i="7" s="1"/>
  <c r="G137" i="7"/>
  <c r="J137" i="7" s="1"/>
  <c r="G136" i="7"/>
  <c r="J136" i="7" s="1"/>
  <c r="I136" i="7" s="1"/>
  <c r="G135" i="7"/>
  <c r="J135" i="7" s="1"/>
  <c r="I135" i="7" s="1"/>
  <c r="G134" i="7"/>
  <c r="J134" i="7" s="1"/>
  <c r="G133" i="7"/>
  <c r="J133" i="7" s="1"/>
  <c r="G132" i="7"/>
  <c r="G131" i="7"/>
  <c r="G130" i="7"/>
  <c r="J130" i="7" s="1"/>
  <c r="G129" i="7"/>
  <c r="G128" i="7"/>
  <c r="G125" i="7"/>
  <c r="G124" i="7"/>
  <c r="J124" i="7" s="1"/>
  <c r="G123" i="7"/>
  <c r="J123" i="7" s="1"/>
  <c r="G122" i="7"/>
  <c r="G121" i="7"/>
  <c r="G120" i="7"/>
  <c r="G119" i="7"/>
  <c r="J119" i="7" s="1"/>
  <c r="G118" i="7"/>
  <c r="J118" i="7" s="1"/>
  <c r="I118" i="7" s="1"/>
  <c r="G117" i="7"/>
  <c r="J117" i="7" s="1"/>
  <c r="I117" i="7" s="1"/>
  <c r="G114" i="7"/>
  <c r="J114" i="7" s="1"/>
  <c r="G113" i="7"/>
  <c r="J113" i="7" s="1"/>
  <c r="G112" i="7"/>
  <c r="G111" i="7"/>
  <c r="J111" i="7" s="1"/>
  <c r="G110" i="7"/>
  <c r="J110" i="7" s="1"/>
  <c r="G109" i="7"/>
  <c r="G108" i="7"/>
  <c r="J108" i="7" s="1"/>
  <c r="G107" i="7"/>
  <c r="J107" i="7" s="1"/>
  <c r="G106" i="7"/>
  <c r="J106" i="7" s="1"/>
  <c r="G105" i="7"/>
  <c r="J105" i="7" s="1"/>
  <c r="G104" i="7"/>
  <c r="G101" i="7"/>
  <c r="G100" i="7"/>
  <c r="G99" i="7"/>
  <c r="J99" i="7" s="1"/>
  <c r="G98" i="7"/>
  <c r="G97" i="7"/>
  <c r="G96" i="7"/>
  <c r="J96" i="7" s="1"/>
  <c r="G95" i="7"/>
  <c r="J95" i="7" s="1"/>
  <c r="G94" i="7"/>
  <c r="G93" i="7"/>
  <c r="G92" i="7"/>
  <c r="J92" i="7" s="1"/>
  <c r="G91" i="7"/>
  <c r="J91" i="7" s="1"/>
  <c r="G90" i="7"/>
  <c r="G89" i="7"/>
  <c r="J89" i="7" s="1"/>
  <c r="G88" i="7"/>
  <c r="J88" i="7" s="1"/>
  <c r="G87" i="7"/>
  <c r="J87" i="7" s="1"/>
  <c r="G86" i="7"/>
  <c r="G85" i="7"/>
  <c r="J85" i="7" s="1"/>
  <c r="G84" i="7"/>
  <c r="G83" i="7"/>
  <c r="J83" i="7" s="1"/>
  <c r="G82" i="7"/>
  <c r="G81" i="7"/>
  <c r="G80" i="7"/>
  <c r="J80" i="7" s="1"/>
  <c r="G79" i="7"/>
  <c r="J79" i="7" s="1"/>
  <c r="G78" i="7"/>
  <c r="G77" i="7"/>
  <c r="G76" i="7"/>
  <c r="G75" i="7"/>
  <c r="G74" i="7"/>
  <c r="G73" i="7"/>
  <c r="G72" i="7"/>
  <c r="J72" i="7" s="1"/>
  <c r="A72" i="7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G71" i="7"/>
  <c r="J71" i="7" s="1"/>
  <c r="G68" i="7"/>
  <c r="G67" i="7"/>
  <c r="J67" i="7" s="1"/>
  <c r="G66" i="7"/>
  <c r="J66" i="7" s="1"/>
  <c r="I66" i="7" s="1"/>
  <c r="G65" i="7"/>
  <c r="J65" i="7" s="1"/>
  <c r="G64" i="7"/>
  <c r="G63" i="7"/>
  <c r="J63" i="7" s="1"/>
  <c r="G62" i="7"/>
  <c r="J62" i="7" s="1"/>
  <c r="G61" i="7"/>
  <c r="J61" i="7" s="1"/>
  <c r="G60" i="7"/>
  <c r="G57" i="7"/>
  <c r="G56" i="7"/>
  <c r="J56" i="7" s="1"/>
  <c r="I56" i="7" s="1"/>
  <c r="G55" i="7"/>
  <c r="J55" i="7" s="1"/>
  <c r="G54" i="7"/>
  <c r="J54" i="7" s="1"/>
  <c r="I54" i="7" s="1"/>
  <c r="G53" i="7"/>
  <c r="J53" i="7" s="1"/>
  <c r="G52" i="7"/>
  <c r="J52" i="7" s="1"/>
  <c r="G51" i="7"/>
  <c r="J51" i="7" s="1"/>
  <c r="G50" i="7"/>
  <c r="J47" i="7"/>
  <c r="I47" i="7" s="1"/>
  <c r="J46" i="7"/>
  <c r="I46" i="7" s="1"/>
  <c r="J45" i="7"/>
  <c r="I45" i="7" s="1"/>
  <c r="J44" i="7"/>
  <c r="I44" i="7" s="1"/>
  <c r="J43" i="7"/>
  <c r="I43" i="7" s="1"/>
  <c r="J42" i="7"/>
  <c r="I42" i="7" s="1"/>
  <c r="J41" i="7"/>
  <c r="I41" i="7" s="1"/>
  <c r="J40" i="7"/>
  <c r="I40" i="7" s="1"/>
  <c r="J39" i="7"/>
  <c r="I39" i="7" s="1"/>
  <c r="J38" i="7"/>
  <c r="I38" i="7" s="1"/>
  <c r="J37" i="7"/>
  <c r="I37" i="7" s="1"/>
  <c r="J36" i="7"/>
  <c r="I36" i="7" s="1"/>
  <c r="J35" i="7"/>
  <c r="I35" i="7" s="1"/>
  <c r="J34" i="7"/>
  <c r="J33" i="7"/>
  <c r="J32" i="7"/>
  <c r="J31" i="7"/>
  <c r="J30" i="7"/>
  <c r="J29" i="7"/>
  <c r="J28" i="7"/>
  <c r="G276" i="7" l="1"/>
  <c r="G277" i="7" s="1"/>
  <c r="G278" i="7" s="1"/>
  <c r="G276" i="8"/>
  <c r="J215" i="7"/>
  <c r="I215" i="7" s="1"/>
  <c r="I251" i="7"/>
  <c r="I199" i="7"/>
  <c r="I96" i="7"/>
  <c r="I89" i="7"/>
  <c r="I245" i="7"/>
  <c r="I197" i="7"/>
  <c r="I95" i="7"/>
  <c r="J216" i="7"/>
  <c r="I216" i="7" s="1"/>
  <c r="J173" i="7"/>
  <c r="I173" i="7" s="1"/>
  <c r="I125" i="7"/>
  <c r="I231" i="7"/>
  <c r="I62" i="7"/>
  <c r="J252" i="7"/>
  <c r="I252" i="7" s="1"/>
  <c r="I179" i="7"/>
  <c r="I142" i="7"/>
  <c r="J143" i="7"/>
  <c r="I143" i="7" s="1"/>
  <c r="I233" i="7"/>
  <c r="I63" i="7"/>
  <c r="I114" i="7"/>
  <c r="J73" i="7"/>
  <c r="I73" i="7" s="1"/>
  <c r="I201" i="7"/>
  <c r="I129" i="7"/>
  <c r="I264" i="7"/>
  <c r="I243" i="7"/>
  <c r="I225" i="7"/>
  <c r="I213" i="7"/>
  <c r="I188" i="7"/>
  <c r="I170" i="7"/>
  <c r="I153" i="7"/>
  <c r="I133" i="7"/>
  <c r="I107" i="7"/>
  <c r="J262" i="7"/>
  <c r="I262" i="7" s="1"/>
  <c r="J206" i="7"/>
  <c r="I206" i="7" s="1"/>
  <c r="J189" i="7"/>
  <c r="I189" i="7" s="1"/>
  <c r="J155" i="7"/>
  <c r="I155" i="7" s="1"/>
  <c r="J97" i="7"/>
  <c r="I97" i="7" s="1"/>
  <c r="J82" i="7"/>
  <c r="I82" i="7" s="1"/>
  <c r="J64" i="7"/>
  <c r="I64" i="7" s="1"/>
  <c r="I80" i="7"/>
  <c r="I99" i="7"/>
  <c r="I214" i="7"/>
  <c r="I154" i="7"/>
  <c r="I134" i="7"/>
  <c r="I52" i="7"/>
  <c r="I83" i="7"/>
  <c r="I137" i="7"/>
  <c r="I191" i="7"/>
  <c r="I246" i="7"/>
  <c r="I263" i="7"/>
  <c r="I242" i="7"/>
  <c r="I224" i="7"/>
  <c r="I187" i="7"/>
  <c r="I169" i="7"/>
  <c r="I152" i="7"/>
  <c r="I106" i="7"/>
  <c r="I88" i="7"/>
  <c r="I72" i="7"/>
  <c r="J236" i="7"/>
  <c r="I236" i="7" s="1"/>
  <c r="J201" i="7"/>
  <c r="J165" i="7"/>
  <c r="I165" i="7" s="1"/>
  <c r="J81" i="7"/>
  <c r="I81" i="7" s="1"/>
  <c r="I156" i="7"/>
  <c r="I208" i="7"/>
  <c r="I113" i="7"/>
  <c r="I79" i="7"/>
  <c r="J98" i="7"/>
  <c r="I98" i="7" s="1"/>
  <c r="I144" i="7"/>
  <c r="I235" i="7"/>
  <c r="I222" i="7"/>
  <c r="I204" i="7"/>
  <c r="I180" i="7"/>
  <c r="I162" i="7"/>
  <c r="I124" i="7"/>
  <c r="J217" i="7"/>
  <c r="I217" i="7" s="1"/>
  <c r="J182" i="7"/>
  <c r="I182" i="7" s="1"/>
  <c r="J163" i="7"/>
  <c r="I163" i="7" s="1"/>
  <c r="J129" i="7"/>
  <c r="J109" i="7"/>
  <c r="I109" i="7" s="1"/>
  <c r="J90" i="7"/>
  <c r="I90" i="7" s="1"/>
  <c r="J75" i="7"/>
  <c r="I75" i="7" s="1"/>
  <c r="I91" i="7"/>
  <c r="I119" i="7"/>
  <c r="I148" i="7"/>
  <c r="I174" i="7"/>
  <c r="I200" i="7"/>
  <c r="I227" i="7"/>
  <c r="I255" i="7"/>
  <c r="I234" i="7"/>
  <c r="I161" i="7"/>
  <c r="J128" i="7"/>
  <c r="I128" i="7" s="1"/>
  <c r="J74" i="7"/>
  <c r="I74" i="7" s="1"/>
  <c r="J84" i="7"/>
  <c r="I84" i="7" s="1"/>
  <c r="J50" i="7"/>
  <c r="I50" i="7" s="1"/>
  <c r="J68" i="7"/>
  <c r="I68" i="7" s="1"/>
  <c r="I229" i="7"/>
  <c r="I257" i="7"/>
  <c r="J139" i="7"/>
  <c r="I139" i="7" s="1"/>
  <c r="J78" i="7"/>
  <c r="I78" i="7"/>
  <c r="J104" i="7"/>
  <c r="I104" i="7" s="1"/>
  <c r="J132" i="7"/>
  <c r="I132" i="7"/>
  <c r="J159" i="7"/>
  <c r="I159" i="7" s="1"/>
  <c r="J186" i="7"/>
  <c r="I186" i="7"/>
  <c r="J203" i="7"/>
  <c r="I203" i="7" s="1"/>
  <c r="J230" i="7"/>
  <c r="I230" i="7"/>
  <c r="J258" i="7"/>
  <c r="I258" i="7" s="1"/>
  <c r="I61" i="7"/>
  <c r="J167" i="7"/>
  <c r="I167" i="7" s="1"/>
  <c r="I254" i="7"/>
  <c r="I241" i="7"/>
  <c r="I210" i="7"/>
  <c r="I196" i="7"/>
  <c r="I181" i="7"/>
  <c r="I108" i="7"/>
  <c r="J237" i="7"/>
  <c r="I237" i="7" s="1"/>
  <c r="J193" i="7"/>
  <c r="I193" i="7" s="1"/>
  <c r="J121" i="7"/>
  <c r="I121" i="7" s="1"/>
  <c r="I110" i="7"/>
  <c r="I138" i="7"/>
  <c r="I166" i="7"/>
  <c r="I111" i="7"/>
  <c r="I228" i="7"/>
  <c r="J256" i="7"/>
  <c r="I256" i="7" s="1"/>
  <c r="J86" i="7"/>
  <c r="I86" i="7" s="1"/>
  <c r="J112" i="7"/>
  <c r="I112" i="7" s="1"/>
  <c r="J151" i="7"/>
  <c r="I151" i="7" s="1"/>
  <c r="J168" i="7"/>
  <c r="I168" i="7"/>
  <c r="J194" i="7"/>
  <c r="I194" i="7"/>
  <c r="J221" i="7"/>
  <c r="I221" i="7" s="1"/>
  <c r="J249" i="7"/>
  <c r="I249" i="7"/>
  <c r="I183" i="7"/>
  <c r="J239" i="7"/>
  <c r="I239" i="7" s="1"/>
  <c r="I223" i="7"/>
  <c r="I207" i="7"/>
  <c r="I195" i="7"/>
  <c r="I53" i="7"/>
  <c r="J266" i="7"/>
  <c r="I266" i="7" s="1"/>
  <c r="J192" i="7"/>
  <c r="I192" i="7" s="1"/>
  <c r="J150" i="7"/>
  <c r="I150" i="7" s="1"/>
  <c r="J120" i="7"/>
  <c r="I120" i="7" s="1"/>
  <c r="J77" i="7"/>
  <c r="I77" i="7" s="1"/>
  <c r="I67" i="7"/>
  <c r="I92" i="7"/>
  <c r="I130" i="7"/>
  <c r="I157" i="7"/>
  <c r="J60" i="7"/>
  <c r="I60" i="7" s="1"/>
  <c r="I85" i="7"/>
  <c r="I158" i="7"/>
  <c r="I184" i="7"/>
  <c r="I219" i="7"/>
  <c r="J211" i="7"/>
  <c r="I211" i="7" s="1"/>
  <c r="J94" i="7"/>
  <c r="I94" i="7" s="1"/>
  <c r="J122" i="7"/>
  <c r="I122" i="7" s="1"/>
  <c r="J140" i="7"/>
  <c r="I140" i="7" s="1"/>
  <c r="J177" i="7"/>
  <c r="I177" i="7" s="1"/>
  <c r="J212" i="7"/>
  <c r="I212" i="7" s="1"/>
  <c r="J240" i="7"/>
  <c r="I240" i="7"/>
  <c r="J93" i="7"/>
  <c r="I93" i="7" s="1"/>
  <c r="J265" i="7"/>
  <c r="J248" i="7"/>
  <c r="I248" i="7" s="1"/>
  <c r="J218" i="7"/>
  <c r="I218" i="7" s="1"/>
  <c r="J176" i="7"/>
  <c r="I176" i="7" s="1"/>
  <c r="J149" i="7"/>
  <c r="I149" i="7" s="1"/>
  <c r="J101" i="7"/>
  <c r="I101" i="7" s="1"/>
  <c r="J76" i="7"/>
  <c r="I76" i="7" s="1"/>
  <c r="J57" i="7"/>
  <c r="I57" i="7" s="1"/>
  <c r="I55" i="7"/>
  <c r="I65" i="7"/>
  <c r="I250" i="7"/>
  <c r="I205" i="7"/>
  <c r="I190" i="7"/>
  <c r="I178" i="7"/>
  <c r="I160" i="7"/>
  <c r="I141" i="7"/>
  <c r="I123" i="7"/>
  <c r="I105" i="7"/>
  <c r="I87" i="7"/>
  <c r="I71" i="7"/>
  <c r="I51" i="7"/>
  <c r="J202" i="7"/>
  <c r="I202" i="7" s="1"/>
  <c r="J175" i="7"/>
  <c r="I175" i="7" s="1"/>
  <c r="J131" i="7"/>
  <c r="I131" i="7" s="1"/>
  <c r="J100" i="7"/>
  <c r="I100" i="7" s="1"/>
  <c r="I261" i="7"/>
  <c r="I28" i="7"/>
  <c r="I29" i="7"/>
  <c r="I30" i="7"/>
  <c r="I31" i="7"/>
  <c r="I32" i="7"/>
  <c r="I33" i="7"/>
  <c r="I34" i="7"/>
  <c r="J27" i="7"/>
  <c r="I27" i="7" s="1"/>
  <c r="J276" i="7" l="1"/>
  <c r="J277" i="7" s="1"/>
  <c r="J278" i="7" s="1"/>
  <c r="I265" i="7"/>
  <c r="I276" i="7" s="1"/>
  <c r="I277" i="7" s="1"/>
  <c r="I278" i="7" s="1"/>
</calcChain>
</file>

<file path=xl/sharedStrings.xml><?xml version="1.0" encoding="utf-8"?>
<sst xmlns="http://schemas.openxmlformats.org/spreadsheetml/2006/main" count="953" uniqueCount="268">
  <si>
    <t>Item No.</t>
  </si>
  <si>
    <t>Erosion &amp; Sediment Control</t>
  </si>
  <si>
    <t>Description</t>
  </si>
  <si>
    <t>Unit</t>
  </si>
  <si>
    <t>Total Cost</t>
  </si>
  <si>
    <t>Unit Cost</t>
  </si>
  <si>
    <t>Stabilized Construction Entrance</t>
  </si>
  <si>
    <t>Silt Fence - Standard</t>
  </si>
  <si>
    <t>EA</t>
  </si>
  <si>
    <t>LF</t>
  </si>
  <si>
    <t>Earth Dike Construction</t>
  </si>
  <si>
    <t>Stone Check Dams</t>
  </si>
  <si>
    <t>CY</t>
  </si>
  <si>
    <t>SY</t>
  </si>
  <si>
    <t>Site Preparation &amp; Demolition</t>
  </si>
  <si>
    <t>Earthwork</t>
  </si>
  <si>
    <t>Paved Surface Construction</t>
  </si>
  <si>
    <t>Landscaping</t>
  </si>
  <si>
    <t>Sanitary Sewer System</t>
  </si>
  <si>
    <t>Potable Water System</t>
  </si>
  <si>
    <t>Storm Water Management &amp; Storm Drainage</t>
  </si>
  <si>
    <t>Miscellaneous Site Construction &amp; Structures</t>
  </si>
  <si>
    <t>Dewatering Pipes or Structures</t>
  </si>
  <si>
    <t>Grass Waterway/Drainage Swale</t>
  </si>
  <si>
    <t>SF</t>
  </si>
  <si>
    <t>Seeding with Straw Mulch - Temporary</t>
  </si>
  <si>
    <t>Seeding with Straw Mulch - Permanent</t>
  </si>
  <si>
    <t>Sod</t>
  </si>
  <si>
    <t>Geotextile Fabric</t>
  </si>
  <si>
    <t>Soil Stabilizing Matt/Jute Matt</t>
  </si>
  <si>
    <t>Tree Protection</t>
  </si>
  <si>
    <t>Temporary Utility Line Stream Crossing/Diversion</t>
  </si>
  <si>
    <t>Inlet Protection Device</t>
  </si>
  <si>
    <t>Outlet Protection Device</t>
  </si>
  <si>
    <t>Sediment Trap Excavation</t>
  </si>
  <si>
    <t>Sediment Basin/Pond</t>
  </si>
  <si>
    <t>Rip-Rap Apron/Plunge Pool</t>
  </si>
  <si>
    <t>ACRE</t>
  </si>
  <si>
    <t>Clearing &amp; Grubbing - Light Cover</t>
  </si>
  <si>
    <t>Clearing &amp; Grubbing - Moderate Cover</t>
  </si>
  <si>
    <t>Clearing &amp; Grubbing - Heavy Cover</t>
  </si>
  <si>
    <t>Clearing &amp; Grubbing - Very Heavy Cover</t>
  </si>
  <si>
    <t>Removal of Asphalt Pavement</t>
  </si>
  <si>
    <t>Removal of Fencing</t>
  </si>
  <si>
    <t>Removal of Power Pole</t>
  </si>
  <si>
    <t>Strip Topsoil</t>
  </si>
  <si>
    <t>Common Excavation</t>
  </si>
  <si>
    <t>Trench Excavation</t>
  </si>
  <si>
    <t>Borrow Material - On Site</t>
  </si>
  <si>
    <t>Borrow Material - Imported from Off Site</t>
  </si>
  <si>
    <t>Rock Excavation</t>
  </si>
  <si>
    <t>Rock Excavation - Trench</t>
  </si>
  <si>
    <t>Replace Topsoil</t>
  </si>
  <si>
    <t>4" Thick Aggregate Base</t>
  </si>
  <si>
    <t xml:space="preserve">5" Thick Aggregate Base </t>
  </si>
  <si>
    <t>6" Thick Aggregate Base</t>
  </si>
  <si>
    <t>9" Thick Aggregate Base</t>
  </si>
  <si>
    <t>Bituminous Asphalt Base Course - 2-1/2"</t>
  </si>
  <si>
    <t>Bituminous Asphalt Base Course - 4"</t>
  </si>
  <si>
    <t>Bituminous Asphalt Surface Course - 2"</t>
  </si>
  <si>
    <t>Concrete Entrance Apron - Commercial Site</t>
  </si>
  <si>
    <t>Bituminous Asphalt Entrance Apron - Residential</t>
  </si>
  <si>
    <t>Concrete Curb &amp; Gutter</t>
  </si>
  <si>
    <t>Concrete Sidewalk</t>
  </si>
  <si>
    <t>Concrete Curb Only</t>
  </si>
  <si>
    <t xml:space="preserve">Bituminous Asphalt Walkway </t>
  </si>
  <si>
    <t>Concrete Precast Wheel Stops</t>
  </si>
  <si>
    <t>Pavement Directional Arrows/Symbols</t>
  </si>
  <si>
    <t>Pavement Letters</t>
  </si>
  <si>
    <t>Pavement Lines/Stripes</t>
  </si>
  <si>
    <t>Pavement - Handicapped Parking Symbol &amp; Hatch Lines</t>
  </si>
  <si>
    <t>Sign - Traffic Control (Stop, Speed Limit, Directional, etc.)</t>
  </si>
  <si>
    <t>Sign - Handicapped Parking Sign</t>
  </si>
  <si>
    <t>Sign - Street Name per E911 Addressing Ordinance</t>
  </si>
  <si>
    <t>Guard Rail - Steel Beam &amp; Posts</t>
  </si>
  <si>
    <t>Fence - Chain Link 6' High</t>
  </si>
  <si>
    <t>Bollards (wood or steel)</t>
  </si>
  <si>
    <t>Lights - Parking Lot (light fixture, foundation, &amp; wiring)</t>
  </si>
  <si>
    <t>Transplanting Trees (6' or less)</t>
  </si>
  <si>
    <t>Transplanting Shrubs</t>
  </si>
  <si>
    <t>Plant Shrubs (Evergreen or Deciduous)</t>
  </si>
  <si>
    <t>Plant Tree (6' or less) - Evergreen</t>
  </si>
  <si>
    <t>Plant Tree (6' or less) - Deciduous</t>
  </si>
  <si>
    <t>Plant Tree (6' or less) - Flowering</t>
  </si>
  <si>
    <t>Plant Ground Cover (per 100 plants)</t>
  </si>
  <si>
    <t>Plant Wetlands Vegetation (per 100 plants)</t>
  </si>
  <si>
    <t>Plant Screen Trees</t>
  </si>
  <si>
    <t>Plant Street/Shade Trees</t>
  </si>
  <si>
    <t>Mulching (wood landscape mulch in place)</t>
  </si>
  <si>
    <t>LS</t>
  </si>
  <si>
    <t>4" PVC Schedule 80 Pipe</t>
  </si>
  <si>
    <t>6" PVC Schedule 80 Pipe</t>
  </si>
  <si>
    <t>8" PVC Schedule 80 Pipe</t>
  </si>
  <si>
    <t>10" PVC Schedule 80 Pipe</t>
  </si>
  <si>
    <t>Manhole 4' Diameter (6' height or less)</t>
  </si>
  <si>
    <t>Grease Trap</t>
  </si>
  <si>
    <t>4" Service Lateral (20' to Edge of R.O.W./Property Line)</t>
  </si>
  <si>
    <t>1" Copper Service Line</t>
  </si>
  <si>
    <t>2" Copper Service Line</t>
  </si>
  <si>
    <t>4" Ductile Iron Pipe</t>
  </si>
  <si>
    <t>6" Ductile Iron Pipe</t>
  </si>
  <si>
    <t>8" Ductile Iron Pipe</t>
  </si>
  <si>
    <t>10" Ductile Iron Pipe</t>
  </si>
  <si>
    <t>12" Ductile Iron Pipe</t>
  </si>
  <si>
    <t>Fire Hydrant with 6" line</t>
  </si>
  <si>
    <t>4" Gate Valve &amp; Box</t>
  </si>
  <si>
    <t>6" Gate Valve &amp; Box</t>
  </si>
  <si>
    <t xml:space="preserve">8" Gate Valve &amp; Box </t>
  </si>
  <si>
    <t>10" Gate Valve &amp; Box</t>
  </si>
  <si>
    <t>12" Gate Valve &amp; Box</t>
  </si>
  <si>
    <t>Concrete Buttress/Thrust Block</t>
  </si>
  <si>
    <t>Excavation - Basin/Pond</t>
  </si>
  <si>
    <t>Excavation - Core Trench</t>
  </si>
  <si>
    <t>Embankment Construction - On-Site Material</t>
  </si>
  <si>
    <t>Embankment Construction - Imported Material</t>
  </si>
  <si>
    <t xml:space="preserve">Concrete Control Structures (&lt; 7 Cubic Yards) </t>
  </si>
  <si>
    <t>Concrete Control Structures (7 to 12 Cubic Yards)</t>
  </si>
  <si>
    <t>Concrete Control Structures (12.1 to 17 Cubic Yards)</t>
  </si>
  <si>
    <t>Reinforced Concrete Pipe Cradle</t>
  </si>
  <si>
    <t>Antiseep Collar</t>
  </si>
  <si>
    <t>Trash Rack</t>
  </si>
  <si>
    <t>Water Tight Pipe Bands</t>
  </si>
  <si>
    <t>4" PVC Slotted or Perforated Drain Pipe</t>
  </si>
  <si>
    <t>6" PVC Slotted or Perforated Drain Pipe</t>
  </si>
  <si>
    <t>8" PVC Slotted or Perforated Drain Pipe</t>
  </si>
  <si>
    <t>12" PVC Slotted or Perforated Drain Pipe</t>
  </si>
  <si>
    <t>15" PVC Slotted or Perforated Drain Pipe</t>
  </si>
  <si>
    <t>18" PVC Slotted or Perforated Drain Pipe</t>
  </si>
  <si>
    <t>24" PVC Slotted or Perforated Drain Pipe</t>
  </si>
  <si>
    <t>PVC Slotted Pipe</t>
  </si>
  <si>
    <t>15" Storm Drain Pipe</t>
  </si>
  <si>
    <t>18" Storm Drain Pipe</t>
  </si>
  <si>
    <t>21" Storm Drain Pipe</t>
  </si>
  <si>
    <t>24" Storm Drain Pipe</t>
  </si>
  <si>
    <t>27" Storm Drain Pipe</t>
  </si>
  <si>
    <t>30" Storm Drain Pipe</t>
  </si>
  <si>
    <t>33" Storm Drain Pipe</t>
  </si>
  <si>
    <t>36" Storm Drain Pipe</t>
  </si>
  <si>
    <t>42" Storm Drain Pipe</t>
  </si>
  <si>
    <t>48" Storm Drain Pipe</t>
  </si>
  <si>
    <t>54" Storm Drain Pipe</t>
  </si>
  <si>
    <t>60" Storm Drain Pipe</t>
  </si>
  <si>
    <t>Storm Drain Structures</t>
  </si>
  <si>
    <t>SWM Basin/Ponds</t>
  </si>
  <si>
    <t>Drop Inlet - Single Pipe Opening</t>
  </si>
  <si>
    <t>Drop Inlet - Double Pipe Opening</t>
  </si>
  <si>
    <t>Drop Inlet - Triple Pipe Opening</t>
  </si>
  <si>
    <t>Curb Inlet - 6' Opening</t>
  </si>
  <si>
    <t>Curb Inlet - 12' Opening</t>
  </si>
  <si>
    <t>Curb Inlet - 16' Opening</t>
  </si>
  <si>
    <t>Curb Inlet - 20' Opening</t>
  </si>
  <si>
    <t>Manhole (4' dia., 6' height or less)</t>
  </si>
  <si>
    <t>Outfall &amp; Channel Protection</t>
  </si>
  <si>
    <t>Rip-Rap Stone - Class 1</t>
  </si>
  <si>
    <t>Rip-Rap Stone - Class 2</t>
  </si>
  <si>
    <t>Rip-Rap Stone - Class 3</t>
  </si>
  <si>
    <t>End Sections (Circular) - Metal</t>
  </si>
  <si>
    <t>End Sections (Circular) - Concrete</t>
  </si>
  <si>
    <t>Corrugate Metal Pipe (Circular)</t>
  </si>
  <si>
    <t>Reinforced Concrete Pipe or High Density Polyethlyene (HDPE) Pipe (Circular)</t>
  </si>
  <si>
    <t>Storm Drain Pipe (Squash Pipe) - Metal</t>
  </si>
  <si>
    <t>Storm Drain Pipe (Squash Pipe) - Reinforced Concrete Pipe</t>
  </si>
  <si>
    <t>End Sections (Squash Pipe) - Metal</t>
  </si>
  <si>
    <t>End Sections (Squash Pipe) - Reinforced Concrete Pipe</t>
  </si>
  <si>
    <t>13" x 17" Metal End Section</t>
  </si>
  <si>
    <t>15" x 21" Metal End Section</t>
  </si>
  <si>
    <t>24" x 35" Metal End Section</t>
  </si>
  <si>
    <t>38" x 57" Metal End Section</t>
  </si>
  <si>
    <t>42" x 64" Metal End Section</t>
  </si>
  <si>
    <t>15" RCP End Section</t>
  </si>
  <si>
    <t>18" RCP End Section</t>
  </si>
  <si>
    <t>21" RCP End Section</t>
  </si>
  <si>
    <t>24" RCP End Section</t>
  </si>
  <si>
    <t>27" RCP End Section</t>
  </si>
  <si>
    <t>30" RCP End Section</t>
  </si>
  <si>
    <t>36" RCP End Section</t>
  </si>
  <si>
    <t>42" RCP End Section</t>
  </si>
  <si>
    <t>48" RCP End Section</t>
  </si>
  <si>
    <t>54" RCP End Section</t>
  </si>
  <si>
    <t>13" x 17" Storm Drain Pipe</t>
  </si>
  <si>
    <t>15" x 21" Storm Drain Pipe</t>
  </si>
  <si>
    <t>24" x 35" Storm Drain Pipe</t>
  </si>
  <si>
    <t>38" x 57" Storm Drain Pipe</t>
  </si>
  <si>
    <t>42" x 64" Storm Drain Pipe</t>
  </si>
  <si>
    <t>13" x 17" RCP End Section</t>
  </si>
  <si>
    <t>15" x 21" RCP End Section</t>
  </si>
  <si>
    <t>24" x 35" RCP End Section</t>
  </si>
  <si>
    <t>38" x 57" RCP End Section</t>
  </si>
  <si>
    <t>42" x 64" RCP End Section</t>
  </si>
  <si>
    <t>Concrete Wing Wall (5' high x 12' long x 12" thick)</t>
  </si>
  <si>
    <t>Bus Stop Enclosure</t>
  </si>
  <si>
    <t>Mail Box Cluster</t>
  </si>
  <si>
    <t>Set Property Corners</t>
  </si>
  <si>
    <t>Gabion Basket Structure</t>
  </si>
  <si>
    <t>Bituminous Asphalt Tack Coat</t>
  </si>
  <si>
    <t>Filter Stone for Dewatering Pipe (1" to 2" dia. clean)</t>
  </si>
  <si>
    <t>Each per foot of width</t>
  </si>
  <si>
    <t>Each per inch dia.</t>
  </si>
  <si>
    <t>Each per inch dia. X ft. height</t>
  </si>
  <si>
    <t>Quantity</t>
  </si>
  <si>
    <t>15% Contingency</t>
  </si>
  <si>
    <t>TOTAL BOND AMOUNT</t>
  </si>
  <si>
    <t>Grand Total All Costs</t>
  </si>
  <si>
    <t>Jefferson County, West Virginia</t>
  </si>
  <si>
    <t>To Date</t>
  </si>
  <si>
    <t>Bond Reduction/Release</t>
  </si>
  <si>
    <t>Bond Estimate</t>
  </si>
  <si>
    <t>% Complete</t>
  </si>
  <si>
    <t>$ Amount Complete</t>
  </si>
  <si>
    <t>Water Meter Setter, Box &amp; Service Line Tap</t>
  </si>
  <si>
    <t>Silt Fence -  Super</t>
  </si>
  <si>
    <t>Diverson Ditch</t>
  </si>
  <si>
    <t>Jute Matting</t>
  </si>
  <si>
    <t>Vertical Dewatering Device</t>
  </si>
  <si>
    <t>Ditchlines</t>
  </si>
  <si>
    <t>Corrugate Metal PipeCont. Struct.</t>
  </si>
  <si>
    <t>15" Metal End Section     CMP</t>
  </si>
  <si>
    <t>18" Metal End Section     CMP</t>
  </si>
  <si>
    <t>21" Metal End Section     CMP</t>
  </si>
  <si>
    <t>24" Metal End Section     CMP</t>
  </si>
  <si>
    <t>27" Metal End Section     CMP</t>
  </si>
  <si>
    <t>30" Metal End Section     CMP</t>
  </si>
  <si>
    <t>36" Metal End Section     CMP</t>
  </si>
  <si>
    <t>42" Metal End Section     CMP</t>
  </si>
  <si>
    <t>48" Metal End Section     CMP</t>
  </si>
  <si>
    <t>54" Metal End Section     CMP</t>
  </si>
  <si>
    <t>LOT</t>
  </si>
  <si>
    <t>Subdivision Entrance Sign - Wood</t>
  </si>
  <si>
    <t>Subdivision Entrance Sign - Masonry/Brick</t>
  </si>
  <si>
    <t>Bituminous Asphalt Base Course - 2"</t>
  </si>
  <si>
    <t>Bituminous Asphalt Base Course - 3"</t>
  </si>
  <si>
    <t>Bituminous Asphalt Surface Course - 1"</t>
  </si>
  <si>
    <t>Bituminous Asphalt Surface Course - 1-1/2"</t>
  </si>
  <si>
    <t>Per Space</t>
  </si>
  <si>
    <t>Official Use, Do Not Write In This Box</t>
  </si>
  <si>
    <r>
      <rPr>
        <b/>
        <u/>
        <sz val="10"/>
        <rFont val="Arial"/>
        <family val="2"/>
      </rPr>
      <t>Bond Amount Approved:</t>
    </r>
    <r>
      <rPr>
        <sz val="10"/>
        <rFont val="Arial"/>
        <family val="2"/>
      </rPr>
      <t xml:space="preserve"> $___________________________________________</t>
    </r>
  </si>
  <si>
    <r>
      <rPr>
        <b/>
        <u/>
        <sz val="10"/>
        <rFont val="Arial"/>
        <family val="2"/>
      </rPr>
      <t>By: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______________________________________________________________</t>
    </r>
  </si>
  <si>
    <r>
      <rPr>
        <b/>
        <u/>
        <sz val="10"/>
        <rFont val="Arial"/>
        <family val="2"/>
      </rPr>
      <t>Date:</t>
    </r>
    <r>
      <rPr>
        <sz val="10"/>
        <rFont val="Arial"/>
        <family val="2"/>
      </rPr>
      <t xml:space="preserve"> ____________</t>
    </r>
  </si>
  <si>
    <t>$ Amount Remaining</t>
  </si>
  <si>
    <t>To Be Completed</t>
  </si>
  <si>
    <t xml:space="preserve">Date Submitted: </t>
  </si>
  <si>
    <t>J.C.P.C. File No. :</t>
  </si>
  <si>
    <t>Project/Subdivision Name:</t>
  </si>
  <si>
    <t>Section/Description:</t>
  </si>
  <si>
    <t xml:space="preserve">Traffic Control/Stop Light                        (Provide WVDOH cost estimate) </t>
  </si>
  <si>
    <t>Removal of Buildings                                             (Provide Cost Estimate)</t>
  </si>
  <si>
    <t>Road Bore/Crossing (with Pipe &amp; Steel Casing    (Provide Cost Estimate)</t>
  </si>
  <si>
    <t>Sanitary Sewer Pump Station                               (Provide Cost Estimate)</t>
  </si>
  <si>
    <t>Concrete Control Structures (&gt; 17 Cubic Yards) (Provide Cost Estimate)</t>
  </si>
  <si>
    <t>Bio-Retention Basin                                               (Provide Cost Estimate)</t>
  </si>
  <si>
    <t>Pressure Reducing Valve &amp; Vault                       (Provide Cost Estimate)</t>
  </si>
  <si>
    <t>Tapping Sleeve &amp; Valve                                       (Provide Cost Estimate)</t>
  </si>
  <si>
    <t>Gazebo, Tot Lot, or other Amenities, etc             (Provide Cost Estimate)</t>
  </si>
  <si>
    <t>Revised Bond Amount Approved: $___________________________________________</t>
  </si>
  <si>
    <t>Engineer/Consultant's Name &amp; Seal:</t>
  </si>
  <si>
    <t>Construction Bond - Reduction/Release Request Form</t>
  </si>
  <si>
    <t>Construction Bond - Estimate Form</t>
  </si>
  <si>
    <t>Engineering Department</t>
  </si>
  <si>
    <t xml:space="preserve">Engineer/Consultant's Name &amp; Seal: </t>
  </si>
  <si>
    <r>
      <t xml:space="preserve">Construction Stake-out                                                  </t>
    </r>
    <r>
      <rPr>
        <b/>
        <sz val="8"/>
        <color rgb="FFFF0000"/>
        <rFont val="Arial"/>
        <family val="2"/>
      </rPr>
      <t xml:space="preserve"> ($10,000 min)</t>
    </r>
  </si>
  <si>
    <r>
      <t xml:space="preserve">Construction Management/As-Builts                             </t>
    </r>
    <r>
      <rPr>
        <b/>
        <sz val="8"/>
        <color rgb="FFFF0000"/>
        <rFont val="Arial"/>
        <family val="2"/>
      </rPr>
      <t xml:space="preserve"> ($10,000 min)</t>
    </r>
  </si>
  <si>
    <r>
      <t xml:space="preserve">Formation of HOA by Developer                                   </t>
    </r>
    <r>
      <rPr>
        <b/>
        <sz val="8"/>
        <color rgb="FFFF0000"/>
        <rFont val="Arial"/>
        <family val="2"/>
      </rPr>
      <t xml:space="preserve"> ($10,000 min)</t>
    </r>
  </si>
  <si>
    <r>
      <t xml:space="preserve">Formation of HOA by Developer                             </t>
    </r>
    <r>
      <rPr>
        <b/>
        <sz val="8"/>
        <color rgb="FFFF0000"/>
        <rFont val="Arial"/>
        <family val="2"/>
      </rPr>
      <t xml:space="preserve"> ($10,000 min)</t>
    </r>
  </si>
  <si>
    <r>
      <t xml:space="preserve">Construction Management/As-Builts                       </t>
    </r>
    <r>
      <rPr>
        <b/>
        <sz val="8"/>
        <color rgb="FFFF0000"/>
        <rFont val="Arial"/>
        <family val="2"/>
      </rPr>
      <t xml:space="preserve"> ($10,000 min)</t>
    </r>
  </si>
  <si>
    <r>
      <t xml:space="preserve">Construction Stake-out                                            </t>
    </r>
    <r>
      <rPr>
        <b/>
        <sz val="8"/>
        <color rgb="FFFF0000"/>
        <rFont val="Arial"/>
        <family val="2"/>
      </rPr>
      <t xml:space="preserve"> ($10,000 min)</t>
    </r>
  </si>
  <si>
    <t>Unit Costs</t>
  </si>
  <si>
    <t>(Unit costs effective December 01, 2010) Revised 02/24/2021</t>
  </si>
  <si>
    <t>(Unit costs effective December 01, 2020) Revised 02/24/2021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</si>
</sst>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  <font>
      <u/>
      <sz val="1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10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58">
    <xf numFmtId="0" fontId="0" fillId="0" borderId="0" xfId="0"/>
    <xf numFmtId="0" fontId="0" fillId="0" borderId="1" xfId="0" applyBorder="1" applyProtection="1">
      <protection locked="0"/>
    </xf>
    <xf numFmtId="0" fontId="6" fillId="0" borderId="0" xfId="2" applyAlignment="1" applyProtection="1">
      <alignment wrapText="1"/>
    </xf>
    <xf numFmtId="0" fontId="7" fillId="0" borderId="4" xfId="2" applyFont="1" applyBorder="1" applyAlignment="1" applyProtection="1">
      <alignment wrapText="1"/>
    </xf>
    <xf numFmtId="164" fontId="7" fillId="0" borderId="4" xfId="2" applyNumberFormat="1" applyFont="1" applyBorder="1" applyAlignment="1" applyProtection="1">
      <alignment horizontal="center" wrapText="1"/>
    </xf>
    <xf numFmtId="0" fontId="7" fillId="0" borderId="8" xfId="2" applyFont="1" applyBorder="1" applyAlignment="1" applyProtection="1">
      <alignment wrapText="1"/>
    </xf>
    <xf numFmtId="164" fontId="7" fillId="0" borderId="8" xfId="2" applyNumberFormat="1" applyFont="1" applyBorder="1" applyAlignment="1" applyProtection="1">
      <alignment wrapText="1"/>
    </xf>
    <xf numFmtId="0" fontId="7" fillId="0" borderId="1" xfId="2" applyFont="1" applyBorder="1" applyAlignment="1" applyProtection="1">
      <alignment wrapText="1"/>
    </xf>
    <xf numFmtId="0" fontId="7" fillId="0" borderId="1" xfId="2" applyFont="1" applyBorder="1" applyAlignment="1" applyProtection="1">
      <alignment horizontal="left" wrapText="1"/>
    </xf>
    <xf numFmtId="164" fontId="7" fillId="0" borderId="1" xfId="2" applyNumberFormat="1" applyFont="1" applyBorder="1" applyAlignment="1" applyProtection="1">
      <alignment wrapText="1"/>
    </xf>
    <xf numFmtId="0" fontId="2" fillId="0" borderId="1" xfId="2" applyFont="1" applyBorder="1" applyAlignment="1" applyProtection="1">
      <alignment wrapText="1"/>
    </xf>
    <xf numFmtId="0" fontId="7" fillId="0" borderId="0" xfId="2" applyFont="1" applyAlignment="1" applyProtection="1">
      <alignment wrapText="1"/>
    </xf>
    <xf numFmtId="164" fontId="7" fillId="0" borderId="0" xfId="2" applyNumberFormat="1" applyFont="1" applyAlignment="1" applyProtection="1">
      <alignment wrapText="1"/>
    </xf>
    <xf numFmtId="0" fontId="7" fillId="2" borderId="2" xfId="2" applyFont="1" applyFill="1" applyBorder="1" applyAlignment="1" applyProtection="1">
      <alignment wrapText="1"/>
    </xf>
    <xf numFmtId="0" fontId="2" fillId="0" borderId="0" xfId="2" applyFont="1" applyAlignment="1" applyProtection="1">
      <alignment wrapText="1"/>
    </xf>
    <xf numFmtId="0" fontId="2" fillId="0" borderId="1" xfId="2" applyFont="1" applyBorder="1" applyAlignment="1" applyProtection="1">
      <alignment horizontal="left" wrapText="1"/>
    </xf>
    <xf numFmtId="0" fontId="2" fillId="0" borderId="3" xfId="2" applyFont="1" applyBorder="1" applyAlignment="1" applyProtection="1">
      <alignment wrapText="1"/>
    </xf>
    <xf numFmtId="0" fontId="2" fillId="0" borderId="3" xfId="2" applyFont="1" applyBorder="1" applyAlignment="1" applyProtection="1">
      <alignment horizontal="left" wrapText="1"/>
    </xf>
    <xf numFmtId="0" fontId="2" fillId="0" borderId="0" xfId="2" applyFont="1" applyBorder="1" applyAlignment="1" applyProtection="1">
      <alignment wrapText="1"/>
    </xf>
    <xf numFmtId="0" fontId="2" fillId="0" borderId="0" xfId="2" applyFont="1" applyBorder="1" applyAlignment="1" applyProtection="1">
      <alignment horizontal="left" wrapText="1"/>
    </xf>
    <xf numFmtId="164" fontId="7" fillId="0" borderId="0" xfId="2" applyNumberFormat="1" applyFont="1" applyBorder="1" applyAlignment="1" applyProtection="1">
      <alignment wrapText="1"/>
    </xf>
    <xf numFmtId="0" fontId="2" fillId="0" borderId="1" xfId="2" applyFont="1" applyFill="1" applyBorder="1" applyAlignment="1" applyProtection="1">
      <alignment wrapText="1"/>
    </xf>
    <xf numFmtId="0" fontId="2" fillId="0" borderId="1" xfId="0" applyFont="1" applyBorder="1" applyProtection="1"/>
    <xf numFmtId="0" fontId="0" fillId="0" borderId="4" xfId="0" applyBorder="1" applyProtection="1"/>
    <xf numFmtId="0" fontId="0" fillId="0" borderId="8" xfId="0" applyBorder="1" applyProtection="1"/>
    <xf numFmtId="164" fontId="0" fillId="0" borderId="1" xfId="0" applyNumberFormat="1" applyBorder="1" applyProtection="1"/>
    <xf numFmtId="0" fontId="0" fillId="0" borderId="0" xfId="0" applyProtection="1"/>
    <xf numFmtId="0" fontId="5" fillId="0" borderId="0" xfId="0" applyFont="1" applyAlignment="1" applyProtection="1">
      <alignment horizontal="right"/>
    </xf>
    <xf numFmtId="0" fontId="5" fillId="0" borderId="0" xfId="2" applyFont="1" applyAlignment="1" applyProtection="1">
      <alignment horizontal="left"/>
    </xf>
    <xf numFmtId="0" fontId="5" fillId="0" borderId="0" xfId="2" applyFont="1" applyBorder="1" applyAlignment="1" applyProtection="1">
      <alignment horizontal="center" wrapText="1"/>
    </xf>
    <xf numFmtId="0" fontId="7" fillId="0" borderId="0" xfId="2" applyFont="1" applyBorder="1" applyAlignment="1" applyProtection="1">
      <alignment wrapText="1"/>
    </xf>
    <xf numFmtId="0" fontId="0" fillId="0" borderId="0" xfId="0" applyBorder="1" applyProtection="1"/>
    <xf numFmtId="0" fontId="11" fillId="0" borderId="0" xfId="2" applyFont="1" applyAlignment="1" applyProtection="1">
      <alignment horizontal="center" wrapText="1"/>
    </xf>
    <xf numFmtId="0" fontId="6" fillId="0" borderId="0" xfId="2" applyBorder="1" applyAlignment="1" applyProtection="1">
      <alignment horizontal="center" vertical="center" wrapText="1"/>
    </xf>
    <xf numFmtId="0" fontId="7" fillId="0" borderId="0" xfId="2" applyFont="1" applyBorder="1" applyAlignment="1" applyProtection="1">
      <alignment horizontal="center" vertical="center" wrapText="1"/>
    </xf>
    <xf numFmtId="0" fontId="6" fillId="0" borderId="8" xfId="2" applyBorder="1" applyAlignment="1" applyProtection="1">
      <alignment horizontal="center" vertical="center" wrapText="1"/>
    </xf>
    <xf numFmtId="164" fontId="8" fillId="0" borderId="8" xfId="2" applyNumberFormat="1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164" fontId="2" fillId="0" borderId="1" xfId="0" applyNumberFormat="1" applyFont="1" applyBorder="1" applyProtection="1"/>
    <xf numFmtId="0" fontId="5" fillId="0" borderId="0" xfId="0" applyFont="1" applyBorder="1" applyAlignment="1" applyProtection="1">
      <alignment horizontal="left"/>
    </xf>
    <xf numFmtId="0" fontId="5" fillId="0" borderId="13" xfId="2" applyFont="1" applyBorder="1" applyAlignment="1" applyProtection="1">
      <alignment horizontal="center" wrapText="1"/>
    </xf>
    <xf numFmtId="0" fontId="5" fillId="0" borderId="14" xfId="2" applyFont="1" applyBorder="1" applyAlignment="1" applyProtection="1">
      <alignment horizontal="center" wrapText="1"/>
    </xf>
    <xf numFmtId="0" fontId="7" fillId="0" borderId="14" xfId="2" applyFont="1" applyBorder="1" applyAlignment="1" applyProtection="1">
      <alignment wrapText="1"/>
    </xf>
    <xf numFmtId="0" fontId="0" fillId="0" borderId="14" xfId="0" applyBorder="1" applyProtection="1"/>
    <xf numFmtId="0" fontId="0" fillId="0" borderId="15" xfId="0" applyBorder="1" applyProtection="1"/>
    <xf numFmtId="0" fontId="5" fillId="0" borderId="16" xfId="2" applyFont="1" applyBorder="1" applyAlignment="1" applyProtection="1">
      <alignment horizontal="left" vertical="center"/>
    </xf>
    <xf numFmtId="0" fontId="5" fillId="0" borderId="0" xfId="2" applyFont="1" applyBorder="1" applyAlignment="1" applyProtection="1">
      <alignment horizontal="left" vertical="center"/>
    </xf>
    <xf numFmtId="0" fontId="0" fillId="0" borderId="17" xfId="0" applyBorder="1" applyProtection="1"/>
    <xf numFmtId="0" fontId="5" fillId="0" borderId="16" xfId="2" applyFont="1" applyBorder="1" applyAlignment="1" applyProtection="1">
      <alignment horizontal="center" wrapText="1"/>
    </xf>
    <xf numFmtId="0" fontId="9" fillId="0" borderId="16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/>
    </xf>
    <xf numFmtId="0" fontId="9" fillId="0" borderId="17" xfId="0" applyFont="1" applyBorder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 vertical="center"/>
    </xf>
    <xf numFmtId="0" fontId="3" fillId="0" borderId="1" xfId="2" applyFont="1" applyBorder="1" applyAlignment="1" applyProtection="1">
      <alignment horizontal="right" vertical="center" wrapText="1"/>
    </xf>
    <xf numFmtId="0" fontId="3" fillId="0" borderId="1" xfId="2" applyFont="1" applyBorder="1" applyAlignment="1" applyProtection="1">
      <alignment horizontal="center" vertical="center" wrapText="1"/>
    </xf>
    <xf numFmtId="164" fontId="3" fillId="0" borderId="1" xfId="2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164" fontId="0" fillId="0" borderId="11" xfId="0" applyNumberFormat="1" applyBorder="1" applyProtection="1"/>
    <xf numFmtId="164" fontId="0" fillId="0" borderId="4" xfId="0" applyNumberFormat="1" applyBorder="1" applyProtection="1"/>
    <xf numFmtId="164" fontId="0" fillId="0" borderId="8" xfId="0" applyNumberFormat="1" applyBorder="1" applyProtection="1"/>
    <xf numFmtId="164" fontId="0" fillId="0" borderId="12" xfId="0" applyNumberFormat="1" applyBorder="1" applyProtection="1"/>
    <xf numFmtId="164" fontId="0" fillId="0" borderId="0" xfId="0" applyNumberFormat="1" applyBorder="1" applyProtection="1"/>
    <xf numFmtId="164" fontId="0" fillId="0" borderId="3" xfId="0" applyNumberFormat="1" applyBorder="1" applyProtection="1"/>
    <xf numFmtId="164" fontId="2" fillId="0" borderId="1" xfId="1" applyNumberFormat="1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164" fontId="2" fillId="0" borderId="1" xfId="2" applyNumberFormat="1" applyFont="1" applyBorder="1" applyAlignment="1" applyProtection="1">
      <alignment horizontal="right" vertical="center" wrapText="1"/>
      <protection locked="0"/>
    </xf>
    <xf numFmtId="164" fontId="2" fillId="0" borderId="1" xfId="2" applyNumberFormat="1" applyFont="1" applyBorder="1" applyAlignment="1" applyProtection="1">
      <alignment wrapText="1"/>
      <protection locked="0"/>
    </xf>
    <xf numFmtId="164" fontId="2" fillId="0" borderId="1" xfId="2" applyNumberFormat="1" applyFont="1" applyBorder="1" applyAlignment="1" applyProtection="1">
      <alignment horizontal="right" wrapText="1"/>
      <protection locked="0"/>
    </xf>
    <xf numFmtId="0" fontId="11" fillId="0" borderId="0" xfId="2" applyFont="1" applyBorder="1" applyAlignment="1" applyProtection="1">
      <alignment horizontal="center" wrapText="1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/>
    </xf>
    <xf numFmtId="164" fontId="2" fillId="0" borderId="1" xfId="2" applyNumberFormat="1" applyFont="1" applyBorder="1" applyAlignment="1" applyProtection="1">
      <alignment horizontal="right" wrapText="1"/>
    </xf>
    <xf numFmtId="9" fontId="0" fillId="0" borderId="1" xfId="4" applyNumberFormat="1" applyFont="1" applyBorder="1" applyProtection="1">
      <protection locked="0"/>
    </xf>
    <xf numFmtId="9" fontId="0" fillId="0" borderId="1" xfId="0" applyNumberFormat="1" applyBorder="1" applyProtection="1">
      <protection locked="0"/>
    </xf>
    <xf numFmtId="0" fontId="5" fillId="0" borderId="0" xfId="2" applyFont="1" applyAlignment="1" applyProtection="1">
      <alignment horizontal="center" wrapText="1"/>
    </xf>
    <xf numFmtId="0" fontId="7" fillId="0" borderId="2" xfId="2" applyFont="1" applyBorder="1" applyAlignment="1" applyProtection="1">
      <alignment wrapText="1"/>
    </xf>
    <xf numFmtId="0" fontId="2" fillId="0" borderId="2" xfId="2" applyFont="1" applyBorder="1" applyAlignment="1" applyProtection="1">
      <alignment wrapText="1"/>
    </xf>
    <xf numFmtId="0" fontId="5" fillId="0" borderId="0" xfId="0" applyFont="1" applyAlignment="1" applyProtection="1">
      <alignment horizontal="left" vertical="center"/>
    </xf>
    <xf numFmtId="0" fontId="3" fillId="0" borderId="0" xfId="2" applyFont="1" applyAlignment="1" applyProtection="1">
      <alignment wrapText="1"/>
    </xf>
    <xf numFmtId="0" fontId="3" fillId="0" borderId="0" xfId="2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2" applyFont="1" applyBorder="1" applyAlignment="1" applyProtection="1">
      <alignment horizontal="center" vertical="center" wrapText="1"/>
    </xf>
    <xf numFmtId="164" fontId="3" fillId="0" borderId="0" xfId="2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left" vertical="center"/>
    </xf>
    <xf numFmtId="0" fontId="4" fillId="0" borderId="16" xfId="2" applyFont="1" applyBorder="1" applyAlignment="1" applyProtection="1">
      <alignment horizontal="left" vertical="center"/>
    </xf>
    <xf numFmtId="0" fontId="2" fillId="0" borderId="8" xfId="2" applyFont="1" applyBorder="1" applyAlignment="1" applyProtection="1">
      <alignment horizontal="left" wrapText="1"/>
    </xf>
    <xf numFmtId="0" fontId="5" fillId="0" borderId="21" xfId="0" applyFont="1" applyBorder="1" applyAlignment="1" applyProtection="1">
      <protection locked="0"/>
    </xf>
    <xf numFmtId="0" fontId="0" fillId="0" borderId="0" xfId="0" applyProtection="1">
      <protection locked="0"/>
    </xf>
    <xf numFmtId="0" fontId="7" fillId="0" borderId="1" xfId="2" applyFont="1" applyBorder="1" applyAlignment="1" applyProtection="1">
      <alignment wrapText="1"/>
      <protection locked="0"/>
    </xf>
    <xf numFmtId="0" fontId="2" fillId="0" borderId="1" xfId="2" applyFont="1" applyBorder="1" applyAlignment="1" applyProtection="1">
      <alignment wrapText="1"/>
      <protection locked="0"/>
    </xf>
    <xf numFmtId="0" fontId="5" fillId="0" borderId="0" xfId="0" applyFont="1" applyBorder="1" applyAlignment="1" applyProtection="1"/>
    <xf numFmtId="164" fontId="0" fillId="0" borderId="0" xfId="0" applyNumberFormat="1" applyProtection="1"/>
    <xf numFmtId="165" fontId="0" fillId="0" borderId="0" xfId="0" applyNumberFormat="1" applyProtection="1"/>
    <xf numFmtId="3" fontId="0" fillId="0" borderId="0" xfId="0" applyNumberFormat="1" applyProtection="1"/>
    <xf numFmtId="165" fontId="0" fillId="0" borderId="1" xfId="0" applyNumberFormat="1" applyBorder="1" applyProtection="1"/>
    <xf numFmtId="0" fontId="0" fillId="0" borderId="1" xfId="0" applyBorder="1" applyProtection="1"/>
    <xf numFmtId="0" fontId="0" fillId="0" borderId="10" xfId="0" applyBorder="1" applyProtection="1">
      <protection locked="0"/>
    </xf>
    <xf numFmtId="164" fontId="7" fillId="0" borderId="4" xfId="2" applyNumberFormat="1" applyFont="1" applyBorder="1" applyAlignment="1" applyProtection="1">
      <alignment wrapText="1"/>
    </xf>
    <xf numFmtId="164" fontId="2" fillId="0" borderId="12" xfId="1" applyNumberFormat="1" applyFont="1" applyBorder="1" applyProtection="1">
      <protection locked="0"/>
    </xf>
    <xf numFmtId="0" fontId="5" fillId="0" borderId="21" xfId="0" applyFont="1" applyBorder="1" applyAlignment="1" applyProtection="1">
      <alignment horizontal="left"/>
    </xf>
    <xf numFmtId="0" fontId="2" fillId="0" borderId="2" xfId="2" applyFont="1" applyBorder="1" applyAlignment="1" applyProtection="1">
      <alignment wrapText="1"/>
    </xf>
    <xf numFmtId="0" fontId="3" fillId="0" borderId="0" xfId="2" applyFont="1" applyAlignment="1" applyProtection="1">
      <alignment wrapText="1"/>
    </xf>
    <xf numFmtId="0" fontId="7" fillId="0" borderId="2" xfId="2" applyFont="1" applyBorder="1" applyAlignment="1" applyProtection="1">
      <alignment wrapText="1"/>
    </xf>
    <xf numFmtId="0" fontId="2" fillId="0" borderId="2" xfId="2" applyFont="1" applyBorder="1" applyAlignment="1" applyProtection="1">
      <alignment horizontal="left" wrapText="1"/>
    </xf>
    <xf numFmtId="0" fontId="5" fillId="0" borderId="0" xfId="0" applyFont="1" applyAlignment="1" applyProtection="1">
      <alignment horizontal="left" vertical="center"/>
    </xf>
    <xf numFmtId="0" fontId="5" fillId="0" borderId="0" xfId="2" applyFont="1" applyAlignment="1" applyProtection="1">
      <alignment horizontal="center" wrapText="1"/>
    </xf>
    <xf numFmtId="164" fontId="3" fillId="0" borderId="1" xfId="2" applyNumberFormat="1" applyFont="1" applyFill="1" applyBorder="1" applyAlignment="1" applyProtection="1">
      <alignment horizontal="center" vertical="center" wrapText="1"/>
    </xf>
    <xf numFmtId="9" fontId="1" fillId="0" borderId="0" xfId="0" applyNumberFormat="1" applyFont="1" applyFill="1" applyAlignment="1" applyProtection="1">
      <alignment horizontal="center"/>
    </xf>
    <xf numFmtId="0" fontId="1" fillId="0" borderId="0" xfId="0" applyFont="1" applyFill="1" applyProtection="1"/>
    <xf numFmtId="0" fontId="2" fillId="0" borderId="2" xfId="2" applyFont="1" applyBorder="1" applyAlignment="1" applyProtection="1">
      <alignment wrapText="1"/>
      <protection locked="0"/>
    </xf>
    <xf numFmtId="0" fontId="7" fillId="0" borderId="10" xfId="2" applyFont="1" applyBorder="1" applyAlignment="1" applyProtection="1">
      <alignment wrapText="1"/>
      <protection locked="0"/>
    </xf>
    <xf numFmtId="0" fontId="7" fillId="0" borderId="2" xfId="2" applyFont="1" applyBorder="1" applyAlignment="1" applyProtection="1">
      <alignment wrapText="1"/>
    </xf>
    <xf numFmtId="0" fontId="7" fillId="0" borderId="10" xfId="2" applyFont="1" applyBorder="1" applyAlignment="1" applyProtection="1">
      <alignment wrapText="1"/>
    </xf>
    <xf numFmtId="0" fontId="2" fillId="0" borderId="10" xfId="2" applyFont="1" applyBorder="1" applyAlignment="1" applyProtection="1">
      <alignment wrapText="1"/>
      <protection locked="0"/>
    </xf>
    <xf numFmtId="0" fontId="2" fillId="0" borderId="2" xfId="2" applyFont="1" applyFill="1" applyBorder="1" applyAlignment="1" applyProtection="1">
      <alignment wrapText="1"/>
    </xf>
    <xf numFmtId="0" fontId="2" fillId="0" borderId="10" xfId="2" applyFont="1" applyFill="1" applyBorder="1" applyAlignment="1" applyProtection="1">
      <alignment wrapText="1"/>
    </xf>
    <xf numFmtId="0" fontId="2" fillId="0" borderId="2" xfId="2" applyFont="1" applyBorder="1" applyAlignment="1" applyProtection="1">
      <alignment wrapText="1"/>
    </xf>
    <xf numFmtId="0" fontId="2" fillId="0" borderId="10" xfId="2" applyFont="1" applyBorder="1" applyAlignment="1" applyProtection="1">
      <alignment wrapText="1"/>
    </xf>
    <xf numFmtId="0" fontId="3" fillId="0" borderId="8" xfId="2" applyFont="1" applyBorder="1" applyAlignment="1" applyProtection="1">
      <alignment wrapText="1"/>
    </xf>
    <xf numFmtId="0" fontId="3" fillId="0" borderId="3" xfId="2" applyFont="1" applyBorder="1" applyAlignment="1" applyProtection="1">
      <alignment wrapText="1"/>
    </xf>
    <xf numFmtId="0" fontId="3" fillId="0" borderId="4" xfId="2" applyFont="1" applyBorder="1" applyAlignment="1" applyProtection="1">
      <alignment wrapText="1"/>
    </xf>
    <xf numFmtId="0" fontId="3" fillId="0" borderId="0" xfId="2" applyFont="1" applyAlignment="1" applyProtection="1">
      <alignment wrapText="1"/>
    </xf>
    <xf numFmtId="0" fontId="3" fillId="0" borderId="0" xfId="2" applyFont="1" applyBorder="1" applyAlignment="1" applyProtection="1">
      <alignment wrapText="1"/>
    </xf>
    <xf numFmtId="0" fontId="2" fillId="0" borderId="2" xfId="2" applyFont="1" applyBorder="1" applyAlignment="1" applyProtection="1">
      <alignment horizontal="left" wrapText="1"/>
    </xf>
    <xf numFmtId="0" fontId="2" fillId="0" borderId="10" xfId="2" applyFont="1" applyBorder="1" applyAlignment="1" applyProtection="1">
      <alignment horizontal="left" wrapText="1"/>
    </xf>
    <xf numFmtId="0" fontId="2" fillId="2" borderId="2" xfId="2" applyFont="1" applyFill="1" applyBorder="1" applyAlignment="1" applyProtection="1">
      <alignment wrapText="1"/>
    </xf>
    <xf numFmtId="0" fontId="2" fillId="2" borderId="10" xfId="2" applyFont="1" applyFill="1" applyBorder="1" applyAlignment="1" applyProtection="1">
      <alignment wrapTex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1" fillId="0" borderId="21" xfId="2" applyFont="1" applyBorder="1" applyAlignment="1" applyProtection="1">
      <alignment horizontal="left" wrapText="1"/>
      <protection locked="0"/>
    </xf>
    <xf numFmtId="0" fontId="5" fillId="0" borderId="21" xfId="2" applyFont="1" applyBorder="1" applyAlignment="1" applyProtection="1">
      <alignment horizontal="left" wrapText="1"/>
      <protection locked="0"/>
    </xf>
    <xf numFmtId="0" fontId="5" fillId="0" borderId="0" xfId="2" applyFont="1" applyAlignment="1" applyProtection="1">
      <alignment horizontal="right"/>
    </xf>
    <xf numFmtId="0" fontId="6" fillId="0" borderId="0" xfId="2" applyAlignment="1" applyProtection="1">
      <alignment horizontal="center" wrapText="1"/>
    </xf>
    <xf numFmtId="0" fontId="1" fillId="0" borderId="0" xfId="2" applyFont="1" applyAlignment="1" applyProtection="1">
      <alignment horizontal="center" wrapText="1"/>
    </xf>
    <xf numFmtId="0" fontId="5" fillId="0" borderId="0" xfId="2" applyFont="1" applyAlignment="1" applyProtection="1">
      <alignment horizontal="center" wrapText="1"/>
    </xf>
    <xf numFmtId="0" fontId="4" fillId="0" borderId="0" xfId="2" applyFont="1" applyAlignment="1" applyProtection="1">
      <alignment horizontal="center" wrapText="1"/>
    </xf>
    <xf numFmtId="0" fontId="5" fillId="0" borderId="0" xfId="0" applyFont="1" applyBorder="1" applyAlignment="1" applyProtection="1">
      <alignment horizontal="right" vertical="center"/>
    </xf>
    <xf numFmtId="14" fontId="5" fillId="0" borderId="21" xfId="0" applyNumberFormat="1" applyFont="1" applyBorder="1" applyAlignment="1" applyProtection="1">
      <alignment horizontal="left"/>
      <protection locked="0"/>
    </xf>
    <xf numFmtId="0" fontId="5" fillId="0" borderId="21" xfId="0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  <protection locked="0"/>
    </xf>
    <xf numFmtId="0" fontId="11" fillId="0" borderId="18" xfId="2" applyFont="1" applyBorder="1" applyAlignment="1" applyProtection="1">
      <alignment horizontal="center" wrapText="1"/>
    </xf>
    <xf numFmtId="0" fontId="11" fillId="0" borderId="19" xfId="2" applyFont="1" applyBorder="1" applyAlignment="1" applyProtection="1">
      <alignment horizontal="center" wrapText="1"/>
    </xf>
    <xf numFmtId="0" fontId="11" fillId="0" borderId="20" xfId="2" applyFont="1" applyBorder="1" applyAlignment="1" applyProtection="1">
      <alignment horizontal="center" wrapText="1"/>
    </xf>
    <xf numFmtId="0" fontId="3" fillId="0" borderId="2" xfId="2" applyFont="1" applyBorder="1" applyAlignment="1" applyProtection="1">
      <alignment horizontal="center" vertical="center" wrapText="1"/>
    </xf>
    <xf numFmtId="0" fontId="3" fillId="0" borderId="10" xfId="2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12" fillId="0" borderId="5" xfId="2" applyFont="1" applyBorder="1" applyAlignment="1" applyProtection="1">
      <alignment horizontal="center" vertical="center" wrapText="1"/>
    </xf>
    <xf numFmtId="0" fontId="11" fillId="0" borderId="4" xfId="2" applyFont="1" applyBorder="1" applyAlignment="1" applyProtection="1">
      <alignment horizontal="center" vertical="center" wrapText="1"/>
    </xf>
    <xf numFmtId="0" fontId="11" fillId="0" borderId="6" xfId="2" applyFont="1" applyBorder="1" applyAlignment="1" applyProtection="1">
      <alignment horizontal="center" vertical="center" wrapText="1"/>
    </xf>
    <xf numFmtId="0" fontId="11" fillId="0" borderId="7" xfId="2" applyFont="1" applyBorder="1" applyAlignment="1" applyProtection="1">
      <alignment horizontal="center" vertical="center" wrapText="1"/>
    </xf>
    <xf numFmtId="0" fontId="11" fillId="0" borderId="8" xfId="2" applyFont="1" applyBorder="1" applyAlignment="1" applyProtection="1">
      <alignment horizontal="center" vertical="center" wrapText="1"/>
    </xf>
    <xf numFmtId="0" fontId="11" fillId="0" borderId="9" xfId="2" applyFont="1" applyBorder="1" applyAlignment="1" applyProtection="1">
      <alignment horizontal="center" vertical="center" wrapText="1"/>
    </xf>
  </cellXfs>
  <cellStyles count="6">
    <cellStyle name="Currency" xfId="1" builtinId="4"/>
    <cellStyle name="Normal" xfId="0" builtinId="0"/>
    <cellStyle name="Normal 2" xfId="2"/>
    <cellStyle name="Normal 3" xfId="3"/>
    <cellStyle name="Percent" xfId="4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6"/>
  <sheetViews>
    <sheetView tabSelected="1" zoomScaleNormal="100" workbookViewId="0">
      <selection activeCell="F259" sqref="F259"/>
    </sheetView>
  </sheetViews>
  <sheetFormatPr defaultColWidth="9.140625" defaultRowHeight="12.75" x14ac:dyDescent="0.2"/>
  <cols>
    <col min="1" max="1" width="7.140625" style="26" customWidth="1"/>
    <col min="2" max="2" width="24.140625" style="26" customWidth="1"/>
    <col min="3" max="3" width="26.140625" style="26" customWidth="1"/>
    <col min="4" max="4" width="8.140625" style="26" bestFit="1" customWidth="1"/>
    <col min="5" max="5" width="11.42578125" style="26" customWidth="1"/>
    <col min="6" max="6" width="9.140625" style="26"/>
    <col min="7" max="7" width="18.140625" style="26" customWidth="1"/>
    <col min="8" max="16384" width="9.140625" style="26"/>
  </cols>
  <sheetData>
    <row r="1" spans="1:8" ht="12.75" customHeight="1" x14ac:dyDescent="0.2">
      <c r="A1" s="136" t="s">
        <v>203</v>
      </c>
      <c r="B1" s="136"/>
      <c r="C1" s="136"/>
      <c r="D1" s="136"/>
      <c r="E1" s="136"/>
      <c r="F1" s="136"/>
      <c r="G1" s="136"/>
      <c r="H1" s="91"/>
    </row>
    <row r="2" spans="1:8" ht="12.75" customHeight="1" x14ac:dyDescent="0.2">
      <c r="A2" s="137" t="s">
        <v>257</v>
      </c>
      <c r="B2" s="138"/>
      <c r="C2" s="138"/>
      <c r="D2" s="138"/>
      <c r="E2" s="138"/>
      <c r="F2" s="138"/>
      <c r="G2" s="138"/>
      <c r="H2" s="91"/>
    </row>
    <row r="3" spans="1:8" ht="12.75" customHeight="1" x14ac:dyDescent="0.2">
      <c r="A3" s="139" t="s">
        <v>256</v>
      </c>
      <c r="B3" s="139"/>
      <c r="C3" s="139"/>
      <c r="D3" s="139"/>
      <c r="E3" s="139"/>
      <c r="F3" s="139"/>
      <c r="G3" s="139"/>
      <c r="H3" s="91"/>
    </row>
    <row r="4" spans="1:8" ht="12.75" customHeight="1" x14ac:dyDescent="0.2">
      <c r="A4" s="137" t="s">
        <v>267</v>
      </c>
      <c r="B4" s="138"/>
      <c r="C4" s="138"/>
      <c r="D4" s="138"/>
      <c r="E4" s="138"/>
      <c r="F4" s="138"/>
      <c r="G4" s="138"/>
      <c r="H4" s="91"/>
    </row>
    <row r="5" spans="1:8" x14ac:dyDescent="0.2">
      <c r="A5" s="109"/>
      <c r="B5" s="109"/>
      <c r="C5" s="109"/>
      <c r="D5" s="109"/>
      <c r="E5" s="11"/>
    </row>
    <row r="6" spans="1:8" ht="13.5" thickBot="1" x14ac:dyDescent="0.25">
      <c r="A6" s="140" t="s">
        <v>240</v>
      </c>
      <c r="B6" s="140"/>
      <c r="C6" s="141"/>
      <c r="D6" s="142"/>
      <c r="E6" s="103"/>
      <c r="F6" s="143"/>
      <c r="G6" s="142"/>
    </row>
    <row r="7" spans="1:8" x14ac:dyDescent="0.2">
      <c r="A7" s="108"/>
      <c r="B7" s="108"/>
      <c r="C7" s="109"/>
      <c r="D7" s="109"/>
      <c r="E7" s="11"/>
      <c r="G7" s="27"/>
    </row>
    <row r="8" spans="1:8" ht="13.5" thickBot="1" x14ac:dyDescent="0.25">
      <c r="A8" s="131" t="s">
        <v>258</v>
      </c>
      <c r="B8" s="132"/>
      <c r="C8" s="133"/>
      <c r="D8" s="134"/>
      <c r="E8" s="134"/>
      <c r="F8" s="134"/>
      <c r="G8" s="134"/>
    </row>
    <row r="9" spans="1:8" x14ac:dyDescent="0.2">
      <c r="A9" s="109"/>
      <c r="B9" s="109"/>
      <c r="C9" s="109"/>
      <c r="D9" s="109"/>
      <c r="E9" s="11"/>
    </row>
    <row r="10" spans="1:8" ht="13.5" thickBot="1" x14ac:dyDescent="0.25">
      <c r="A10" s="135" t="s">
        <v>242</v>
      </c>
      <c r="B10" s="135"/>
      <c r="C10" s="133"/>
      <c r="D10" s="134"/>
      <c r="E10" s="134"/>
      <c r="F10" s="134"/>
      <c r="G10" s="134"/>
    </row>
    <row r="11" spans="1:8" x14ac:dyDescent="0.2">
      <c r="A11" s="109"/>
      <c r="B11" s="109"/>
      <c r="C11" s="109"/>
      <c r="D11" s="109"/>
      <c r="E11" s="11"/>
    </row>
    <row r="12" spans="1:8" ht="13.5" thickBot="1" x14ac:dyDescent="0.25">
      <c r="A12" s="135" t="s">
        <v>243</v>
      </c>
      <c r="B12" s="135"/>
      <c r="C12" s="134"/>
      <c r="D12" s="134"/>
      <c r="E12" s="134"/>
      <c r="F12" s="134"/>
      <c r="G12" s="134"/>
    </row>
    <row r="13" spans="1:8" x14ac:dyDescent="0.2">
      <c r="A13" s="28"/>
      <c r="B13" s="28"/>
      <c r="C13" s="109"/>
      <c r="D13" s="109"/>
      <c r="E13" s="11"/>
    </row>
    <row r="14" spans="1:8" ht="13.5" thickBot="1" x14ac:dyDescent="0.25">
      <c r="A14" s="28"/>
      <c r="B14" s="28"/>
      <c r="C14" s="109"/>
      <c r="D14" s="109"/>
      <c r="E14" s="11"/>
    </row>
    <row r="15" spans="1:8" ht="13.5" thickTop="1" x14ac:dyDescent="0.2">
      <c r="A15" s="42"/>
      <c r="B15" s="43"/>
      <c r="C15" s="43"/>
      <c r="D15" s="43"/>
      <c r="E15" s="44"/>
      <c r="F15" s="45"/>
      <c r="G15" s="46"/>
    </row>
    <row r="16" spans="1:8" x14ac:dyDescent="0.2">
      <c r="A16" s="47" t="s">
        <v>235</v>
      </c>
      <c r="B16" s="48"/>
      <c r="C16" s="29"/>
      <c r="D16" s="29"/>
      <c r="E16" s="30"/>
      <c r="F16" s="31"/>
      <c r="G16" s="49"/>
    </row>
    <row r="17" spans="1:13" x14ac:dyDescent="0.2">
      <c r="A17" s="50"/>
      <c r="B17" s="29"/>
      <c r="C17" s="29"/>
      <c r="D17" s="29"/>
      <c r="E17" s="30"/>
      <c r="F17" s="31"/>
      <c r="G17" s="49"/>
    </row>
    <row r="18" spans="1:13" x14ac:dyDescent="0.2">
      <c r="A18" s="51" t="s">
        <v>236</v>
      </c>
      <c r="B18" s="52"/>
      <c r="C18" s="29"/>
      <c r="D18" s="29"/>
      <c r="E18" s="30"/>
      <c r="F18" s="31"/>
      <c r="G18" s="53" t="s">
        <v>237</v>
      </c>
    </row>
    <row r="19" spans="1:13" ht="13.5" thickBot="1" x14ac:dyDescent="0.25">
      <c r="A19" s="144" t="s">
        <v>234</v>
      </c>
      <c r="B19" s="145"/>
      <c r="C19" s="145"/>
      <c r="D19" s="145"/>
      <c r="E19" s="145"/>
      <c r="F19" s="145"/>
      <c r="G19" s="146"/>
      <c r="I19" s="54"/>
    </row>
    <row r="20" spans="1:13" ht="13.5" thickTop="1" x14ac:dyDescent="0.2">
      <c r="A20" s="32"/>
      <c r="B20" s="32"/>
      <c r="C20" s="32"/>
      <c r="D20" s="32"/>
      <c r="E20" s="32"/>
      <c r="F20" s="32"/>
      <c r="G20" s="32"/>
      <c r="I20" s="54"/>
    </row>
    <row r="21" spans="1:13" s="55" customFormat="1" x14ac:dyDescent="0.2">
      <c r="A21" s="33"/>
      <c r="B21" s="33"/>
      <c r="C21" s="34"/>
      <c r="D21" s="35"/>
      <c r="E21" s="36"/>
      <c r="F21" s="37"/>
      <c r="G21" s="37"/>
    </row>
    <row r="22" spans="1:13" ht="15.75" customHeight="1" x14ac:dyDescent="0.2">
      <c r="A22" s="56" t="s">
        <v>0</v>
      </c>
      <c r="B22" s="147" t="s">
        <v>2</v>
      </c>
      <c r="C22" s="148"/>
      <c r="D22" s="57" t="s">
        <v>3</v>
      </c>
      <c r="E22" s="110" t="s">
        <v>265</v>
      </c>
      <c r="F22" s="59" t="s">
        <v>199</v>
      </c>
      <c r="G22" s="59" t="s">
        <v>4</v>
      </c>
    </row>
    <row r="23" spans="1:13" x14ac:dyDescent="0.2">
      <c r="A23" s="2"/>
      <c r="B23" s="2"/>
      <c r="C23" s="2"/>
      <c r="D23" s="3"/>
      <c r="E23" s="4"/>
      <c r="F23" s="23"/>
      <c r="G23" s="23"/>
    </row>
    <row r="24" spans="1:13" x14ac:dyDescent="0.2">
      <c r="A24" s="105">
        <v>2.1</v>
      </c>
      <c r="B24" s="122" t="s">
        <v>1</v>
      </c>
      <c r="C24" s="122"/>
      <c r="D24" s="5"/>
      <c r="E24" s="6"/>
      <c r="F24" s="24"/>
      <c r="G24" s="24"/>
      <c r="I24" s="111"/>
      <c r="J24" s="112"/>
      <c r="K24" s="112"/>
    </row>
    <row r="25" spans="1:13" x14ac:dyDescent="0.2">
      <c r="A25" s="7">
        <v>1</v>
      </c>
      <c r="B25" s="115" t="s">
        <v>6</v>
      </c>
      <c r="C25" s="116"/>
      <c r="D25" s="8" t="s">
        <v>8</v>
      </c>
      <c r="E25" s="98">
        <v>2880</v>
      </c>
      <c r="F25" s="1"/>
      <c r="G25" s="25">
        <f>E25*F25</f>
        <v>0</v>
      </c>
      <c r="H25" s="91"/>
      <c r="J25" s="97"/>
      <c r="K25" s="96"/>
      <c r="M25" s="95"/>
    </row>
    <row r="26" spans="1:13" x14ac:dyDescent="0.2">
      <c r="A26" s="7">
        <v>2</v>
      </c>
      <c r="B26" s="120" t="s">
        <v>7</v>
      </c>
      <c r="C26" s="121"/>
      <c r="D26" s="8" t="s">
        <v>9</v>
      </c>
      <c r="E26" s="98">
        <v>7</v>
      </c>
      <c r="F26" s="1"/>
      <c r="G26" s="25">
        <f t="shared" ref="G26:G45" si="0">E26*F26</f>
        <v>0</v>
      </c>
      <c r="H26" s="91"/>
      <c r="J26" s="97"/>
      <c r="K26" s="96"/>
    </row>
    <row r="27" spans="1:13" x14ac:dyDescent="0.2">
      <c r="A27" s="7">
        <v>3</v>
      </c>
      <c r="B27" s="115" t="s">
        <v>210</v>
      </c>
      <c r="C27" s="116"/>
      <c r="D27" s="8" t="s">
        <v>9</v>
      </c>
      <c r="E27" s="98">
        <v>26</v>
      </c>
      <c r="F27" s="1"/>
      <c r="G27" s="25">
        <f t="shared" si="0"/>
        <v>0</v>
      </c>
      <c r="H27" s="91"/>
      <c r="J27" s="97"/>
      <c r="K27" s="96"/>
    </row>
    <row r="28" spans="1:13" x14ac:dyDescent="0.2">
      <c r="A28" s="7">
        <v>4</v>
      </c>
      <c r="B28" s="115" t="s">
        <v>10</v>
      </c>
      <c r="C28" s="116"/>
      <c r="D28" s="7" t="s">
        <v>9</v>
      </c>
      <c r="E28" s="98">
        <v>26</v>
      </c>
      <c r="F28" s="1"/>
      <c r="G28" s="25">
        <f t="shared" si="0"/>
        <v>0</v>
      </c>
      <c r="H28" s="91"/>
      <c r="J28" s="97"/>
      <c r="K28" s="96"/>
    </row>
    <row r="29" spans="1:13" x14ac:dyDescent="0.2">
      <c r="A29" s="7">
        <v>5</v>
      </c>
      <c r="B29" s="115" t="s">
        <v>32</v>
      </c>
      <c r="C29" s="116"/>
      <c r="D29" s="7" t="s">
        <v>8</v>
      </c>
      <c r="E29" s="98">
        <v>231</v>
      </c>
      <c r="F29" s="1"/>
      <c r="G29" s="25">
        <f t="shared" si="0"/>
        <v>0</v>
      </c>
      <c r="H29" s="91"/>
      <c r="J29" s="97"/>
      <c r="K29" s="96"/>
    </row>
    <row r="30" spans="1:13" x14ac:dyDescent="0.2">
      <c r="A30" s="7">
        <v>6</v>
      </c>
      <c r="B30" s="115" t="s">
        <v>33</v>
      </c>
      <c r="C30" s="116"/>
      <c r="D30" s="7" t="s">
        <v>8</v>
      </c>
      <c r="E30" s="98">
        <v>384</v>
      </c>
      <c r="F30" s="1"/>
      <c r="G30" s="25">
        <f t="shared" si="0"/>
        <v>0</v>
      </c>
      <c r="H30" s="91"/>
      <c r="J30" s="97"/>
      <c r="K30" s="96"/>
    </row>
    <row r="31" spans="1:13" x14ac:dyDescent="0.2">
      <c r="A31" s="7">
        <v>7</v>
      </c>
      <c r="B31" s="115" t="s">
        <v>11</v>
      </c>
      <c r="C31" s="116"/>
      <c r="D31" s="7" t="s">
        <v>8</v>
      </c>
      <c r="E31" s="98">
        <v>244</v>
      </c>
      <c r="F31" s="1"/>
      <c r="G31" s="25">
        <f t="shared" si="0"/>
        <v>0</v>
      </c>
      <c r="H31" s="91"/>
      <c r="J31" s="97"/>
      <c r="K31" s="96"/>
    </row>
    <row r="32" spans="1:13" x14ac:dyDescent="0.2">
      <c r="A32" s="7">
        <v>8</v>
      </c>
      <c r="B32" s="115" t="s">
        <v>34</v>
      </c>
      <c r="C32" s="116"/>
      <c r="D32" s="7" t="s">
        <v>12</v>
      </c>
      <c r="E32" s="98">
        <v>17</v>
      </c>
      <c r="F32" s="1"/>
      <c r="G32" s="25">
        <f t="shared" si="0"/>
        <v>0</v>
      </c>
      <c r="H32" s="91"/>
      <c r="J32" s="97"/>
      <c r="K32" s="96"/>
    </row>
    <row r="33" spans="1:11" x14ac:dyDescent="0.2">
      <c r="A33" s="7">
        <v>9</v>
      </c>
      <c r="B33" s="115" t="s">
        <v>35</v>
      </c>
      <c r="C33" s="116"/>
      <c r="D33" s="7" t="s">
        <v>8</v>
      </c>
      <c r="E33" s="98">
        <v>4672</v>
      </c>
      <c r="F33" s="1"/>
      <c r="G33" s="25">
        <f t="shared" si="0"/>
        <v>0</v>
      </c>
      <c r="H33" s="91"/>
      <c r="J33" s="97"/>
      <c r="K33" s="96"/>
    </row>
    <row r="34" spans="1:11" x14ac:dyDescent="0.2">
      <c r="A34" s="7">
        <v>10</v>
      </c>
      <c r="B34" s="115" t="s">
        <v>36</v>
      </c>
      <c r="C34" s="116"/>
      <c r="D34" s="7" t="s">
        <v>12</v>
      </c>
      <c r="E34" s="98">
        <v>64</v>
      </c>
      <c r="F34" s="1"/>
      <c r="G34" s="25">
        <f t="shared" si="0"/>
        <v>0</v>
      </c>
      <c r="H34" s="91"/>
      <c r="J34" s="97"/>
      <c r="K34" s="96"/>
    </row>
    <row r="35" spans="1:11" x14ac:dyDescent="0.2">
      <c r="A35" s="7">
        <v>11</v>
      </c>
      <c r="B35" s="115" t="s">
        <v>23</v>
      </c>
      <c r="C35" s="116"/>
      <c r="D35" s="7" t="s">
        <v>9</v>
      </c>
      <c r="E35" s="98">
        <v>20</v>
      </c>
      <c r="F35" s="1"/>
      <c r="G35" s="25">
        <f t="shared" si="0"/>
        <v>0</v>
      </c>
      <c r="H35" s="91"/>
      <c r="J35" s="97"/>
      <c r="K35" s="96"/>
    </row>
    <row r="36" spans="1:11" x14ac:dyDescent="0.2">
      <c r="A36" s="7">
        <v>12</v>
      </c>
      <c r="B36" s="120" t="s">
        <v>211</v>
      </c>
      <c r="C36" s="121"/>
      <c r="D36" s="10" t="s">
        <v>9</v>
      </c>
      <c r="E36" s="98">
        <v>4</v>
      </c>
      <c r="F36" s="1"/>
      <c r="G36" s="25">
        <f t="shared" si="0"/>
        <v>0</v>
      </c>
      <c r="H36" s="91"/>
      <c r="J36" s="97"/>
      <c r="K36" s="96"/>
    </row>
    <row r="37" spans="1:11" x14ac:dyDescent="0.2">
      <c r="A37" s="7">
        <v>13</v>
      </c>
      <c r="B37" s="115" t="s">
        <v>25</v>
      </c>
      <c r="C37" s="116"/>
      <c r="D37" s="7" t="s">
        <v>24</v>
      </c>
      <c r="E37" s="25">
        <v>0.2</v>
      </c>
      <c r="F37" s="1"/>
      <c r="G37" s="25">
        <f t="shared" si="0"/>
        <v>0</v>
      </c>
      <c r="H37" s="91"/>
      <c r="J37" s="97"/>
      <c r="K37" s="96"/>
    </row>
    <row r="38" spans="1:11" x14ac:dyDescent="0.2">
      <c r="A38" s="7">
        <v>14</v>
      </c>
      <c r="B38" s="115" t="s">
        <v>26</v>
      </c>
      <c r="C38" s="116"/>
      <c r="D38" s="7" t="s">
        <v>24</v>
      </c>
      <c r="E38" s="25">
        <v>0.26</v>
      </c>
      <c r="F38" s="1"/>
      <c r="G38" s="25">
        <f t="shared" si="0"/>
        <v>0</v>
      </c>
      <c r="H38" s="91"/>
      <c r="J38" s="97"/>
      <c r="K38" s="96"/>
    </row>
    <row r="39" spans="1:11" x14ac:dyDescent="0.2">
      <c r="A39" s="7">
        <v>15</v>
      </c>
      <c r="B39" s="115" t="s">
        <v>212</v>
      </c>
      <c r="C39" s="116"/>
      <c r="D39" s="7" t="s">
        <v>9</v>
      </c>
      <c r="E39" s="98">
        <v>4</v>
      </c>
      <c r="F39" s="1"/>
      <c r="G39" s="25">
        <f t="shared" si="0"/>
        <v>0</v>
      </c>
      <c r="H39" s="91"/>
      <c r="J39" s="97"/>
      <c r="K39" s="96"/>
    </row>
    <row r="40" spans="1:11" x14ac:dyDescent="0.2">
      <c r="A40" s="7">
        <v>16</v>
      </c>
      <c r="B40" s="115" t="s">
        <v>27</v>
      </c>
      <c r="C40" s="116"/>
      <c r="D40" s="7" t="s">
        <v>24</v>
      </c>
      <c r="E40" s="98">
        <v>2</v>
      </c>
      <c r="F40" s="1"/>
      <c r="G40" s="25">
        <f t="shared" si="0"/>
        <v>0</v>
      </c>
      <c r="H40" s="91"/>
      <c r="J40" s="97"/>
      <c r="K40" s="96"/>
    </row>
    <row r="41" spans="1:11" x14ac:dyDescent="0.2">
      <c r="A41" s="7">
        <v>17</v>
      </c>
      <c r="B41" s="115" t="s">
        <v>29</v>
      </c>
      <c r="C41" s="116"/>
      <c r="D41" s="7" t="s">
        <v>24</v>
      </c>
      <c r="E41" s="98">
        <v>4</v>
      </c>
      <c r="F41" s="1"/>
      <c r="G41" s="25">
        <f t="shared" si="0"/>
        <v>0</v>
      </c>
      <c r="H41" s="91"/>
      <c r="J41" s="97"/>
      <c r="K41" s="96"/>
    </row>
    <row r="42" spans="1:11" x14ac:dyDescent="0.2">
      <c r="A42" s="7">
        <v>18</v>
      </c>
      <c r="B42" s="115" t="s">
        <v>28</v>
      </c>
      <c r="C42" s="116"/>
      <c r="D42" s="7" t="s">
        <v>24</v>
      </c>
      <c r="E42" s="98">
        <v>7</v>
      </c>
      <c r="F42" s="1"/>
      <c r="G42" s="25">
        <f t="shared" si="0"/>
        <v>0</v>
      </c>
      <c r="H42" s="91"/>
      <c r="J42" s="97"/>
      <c r="K42" s="96"/>
    </row>
    <row r="43" spans="1:11" x14ac:dyDescent="0.2">
      <c r="A43" s="7">
        <v>19</v>
      </c>
      <c r="B43" s="115" t="s">
        <v>213</v>
      </c>
      <c r="C43" s="116"/>
      <c r="D43" s="7" t="s">
        <v>89</v>
      </c>
      <c r="E43" s="98">
        <v>1280</v>
      </c>
      <c r="F43" s="1"/>
      <c r="G43" s="25">
        <f t="shared" si="0"/>
        <v>0</v>
      </c>
      <c r="H43" s="91"/>
      <c r="J43" s="97"/>
      <c r="K43" s="96"/>
    </row>
    <row r="44" spans="1:11" x14ac:dyDescent="0.2">
      <c r="A44" s="7">
        <v>20</v>
      </c>
      <c r="B44" s="120" t="s">
        <v>30</v>
      </c>
      <c r="C44" s="121"/>
      <c r="D44" s="7" t="s">
        <v>8</v>
      </c>
      <c r="E44" s="98">
        <v>160</v>
      </c>
      <c r="F44" s="1"/>
      <c r="G44" s="25">
        <f t="shared" si="0"/>
        <v>0</v>
      </c>
      <c r="H44" s="91"/>
      <c r="J44" s="97"/>
      <c r="K44" s="96"/>
    </row>
    <row r="45" spans="1:11" x14ac:dyDescent="0.2">
      <c r="A45" s="7">
        <v>21</v>
      </c>
      <c r="B45" s="115" t="s">
        <v>31</v>
      </c>
      <c r="C45" s="116"/>
      <c r="D45" s="7" t="s">
        <v>8</v>
      </c>
      <c r="E45" s="98">
        <v>1600</v>
      </c>
      <c r="F45" s="1"/>
      <c r="G45" s="25">
        <f t="shared" si="0"/>
        <v>0</v>
      </c>
      <c r="H45" s="91"/>
      <c r="J45" s="97"/>
      <c r="K45" s="96"/>
    </row>
    <row r="46" spans="1:11" x14ac:dyDescent="0.2">
      <c r="A46" s="11"/>
      <c r="B46" s="11"/>
      <c r="C46" s="11"/>
      <c r="D46" s="2"/>
      <c r="E46" s="2"/>
      <c r="G46" s="61"/>
      <c r="H46" s="91"/>
    </row>
    <row r="47" spans="1:11" x14ac:dyDescent="0.2">
      <c r="A47" s="105">
        <v>2.2000000000000002</v>
      </c>
      <c r="B47" s="122" t="s">
        <v>14</v>
      </c>
      <c r="C47" s="122"/>
      <c r="D47" s="11"/>
      <c r="E47" s="12"/>
      <c r="G47" s="62"/>
      <c r="H47" s="91"/>
    </row>
    <row r="48" spans="1:11" x14ac:dyDescent="0.2">
      <c r="A48" s="106">
        <v>1</v>
      </c>
      <c r="B48" s="115" t="s">
        <v>38</v>
      </c>
      <c r="C48" s="116"/>
      <c r="D48" s="7" t="s">
        <v>37</v>
      </c>
      <c r="E48" s="98">
        <v>8320</v>
      </c>
      <c r="F48" s="1"/>
      <c r="G48" s="25">
        <f t="shared" ref="G48:G55" si="1">E48*F48</f>
        <v>0</v>
      </c>
      <c r="H48" s="91"/>
      <c r="J48" s="97"/>
      <c r="K48" s="96"/>
    </row>
    <row r="49" spans="1:11" x14ac:dyDescent="0.2">
      <c r="A49" s="106">
        <v>2</v>
      </c>
      <c r="B49" s="115" t="s">
        <v>39</v>
      </c>
      <c r="C49" s="116"/>
      <c r="D49" s="7" t="s">
        <v>37</v>
      </c>
      <c r="E49" s="98">
        <v>12544</v>
      </c>
      <c r="F49" s="1"/>
      <c r="G49" s="25">
        <f t="shared" si="1"/>
        <v>0</v>
      </c>
      <c r="H49" s="91"/>
      <c r="J49" s="97"/>
      <c r="K49" s="96"/>
    </row>
    <row r="50" spans="1:11" x14ac:dyDescent="0.2">
      <c r="A50" s="106">
        <v>3</v>
      </c>
      <c r="B50" s="115" t="s">
        <v>40</v>
      </c>
      <c r="C50" s="116"/>
      <c r="D50" s="7" t="s">
        <v>37</v>
      </c>
      <c r="E50" s="98">
        <v>19200</v>
      </c>
      <c r="F50" s="1"/>
      <c r="G50" s="25">
        <f t="shared" si="1"/>
        <v>0</v>
      </c>
      <c r="H50" s="91"/>
      <c r="J50" s="97"/>
      <c r="K50" s="96"/>
    </row>
    <row r="51" spans="1:11" x14ac:dyDescent="0.2">
      <c r="A51" s="106">
        <v>4</v>
      </c>
      <c r="B51" s="115" t="s">
        <v>41</v>
      </c>
      <c r="C51" s="116"/>
      <c r="D51" s="7" t="s">
        <v>37</v>
      </c>
      <c r="E51" s="98">
        <v>21760</v>
      </c>
      <c r="F51" s="1"/>
      <c r="G51" s="25">
        <f t="shared" si="1"/>
        <v>0</v>
      </c>
      <c r="H51" s="91"/>
      <c r="J51" s="97"/>
      <c r="K51" s="96"/>
    </row>
    <row r="52" spans="1:11" x14ac:dyDescent="0.2">
      <c r="A52" s="106">
        <v>5</v>
      </c>
      <c r="B52" s="115" t="s">
        <v>42</v>
      </c>
      <c r="C52" s="116"/>
      <c r="D52" s="7" t="s">
        <v>13</v>
      </c>
      <c r="E52" s="98">
        <v>9</v>
      </c>
      <c r="F52" s="1"/>
      <c r="G52" s="25">
        <f t="shared" si="1"/>
        <v>0</v>
      </c>
      <c r="H52" s="91"/>
      <c r="J52" s="97"/>
      <c r="K52" s="96"/>
    </row>
    <row r="53" spans="1:11" x14ac:dyDescent="0.2">
      <c r="A53" s="106">
        <v>6</v>
      </c>
      <c r="B53" s="115" t="s">
        <v>43</v>
      </c>
      <c r="C53" s="116"/>
      <c r="D53" s="7" t="s">
        <v>9</v>
      </c>
      <c r="E53" s="98">
        <v>8</v>
      </c>
      <c r="F53" s="1"/>
      <c r="G53" s="25">
        <f t="shared" si="1"/>
        <v>0</v>
      </c>
      <c r="H53" s="91"/>
      <c r="J53" s="97"/>
      <c r="K53" s="96"/>
    </row>
    <row r="54" spans="1:11" x14ac:dyDescent="0.2">
      <c r="A54" s="106">
        <v>7</v>
      </c>
      <c r="B54" s="115" t="s">
        <v>44</v>
      </c>
      <c r="C54" s="116"/>
      <c r="D54" s="7" t="s">
        <v>8</v>
      </c>
      <c r="E54" s="98">
        <v>9792</v>
      </c>
      <c r="F54" s="1"/>
      <c r="G54" s="25">
        <f t="shared" si="1"/>
        <v>0</v>
      </c>
      <c r="H54" s="91"/>
      <c r="J54" s="97"/>
      <c r="K54" s="96"/>
    </row>
    <row r="55" spans="1:11" ht="12.75" customHeight="1" x14ac:dyDescent="0.2">
      <c r="A55" s="7">
        <v>8</v>
      </c>
      <c r="B55" s="120" t="s">
        <v>245</v>
      </c>
      <c r="C55" s="116"/>
      <c r="D55" s="10" t="s">
        <v>8</v>
      </c>
      <c r="E55" s="70"/>
      <c r="F55" s="1"/>
      <c r="G55" s="25">
        <f t="shared" si="1"/>
        <v>0</v>
      </c>
      <c r="H55" s="91"/>
      <c r="J55" s="96"/>
    </row>
    <row r="56" spans="1:11" x14ac:dyDescent="0.2">
      <c r="A56" s="11"/>
      <c r="B56" s="11"/>
      <c r="C56" s="11"/>
      <c r="D56" s="2"/>
      <c r="E56" s="2"/>
      <c r="G56" s="61"/>
      <c r="H56" s="91"/>
      <c r="J56" s="96"/>
    </row>
    <row r="57" spans="1:11" x14ac:dyDescent="0.2">
      <c r="A57" s="105">
        <v>2.2999999999999998</v>
      </c>
      <c r="B57" s="122" t="s">
        <v>15</v>
      </c>
      <c r="C57" s="122"/>
      <c r="D57" s="11"/>
      <c r="E57" s="12"/>
      <c r="G57" s="62"/>
      <c r="H57" s="91"/>
      <c r="J57" s="96"/>
    </row>
    <row r="58" spans="1:11" x14ac:dyDescent="0.2">
      <c r="A58" s="106">
        <v>1</v>
      </c>
      <c r="B58" s="115" t="s">
        <v>45</v>
      </c>
      <c r="C58" s="116"/>
      <c r="D58" s="10" t="s">
        <v>12</v>
      </c>
      <c r="E58" s="98">
        <v>8</v>
      </c>
      <c r="F58" s="1"/>
      <c r="G58" s="25">
        <f t="shared" ref="G58:G66" si="2">E58*F58</f>
        <v>0</v>
      </c>
      <c r="H58" s="91"/>
      <c r="J58" s="97"/>
      <c r="K58" s="96"/>
    </row>
    <row r="59" spans="1:11" x14ac:dyDescent="0.2">
      <c r="A59" s="106">
        <v>2</v>
      </c>
      <c r="B59" s="115" t="s">
        <v>46</v>
      </c>
      <c r="C59" s="116"/>
      <c r="D59" s="7" t="s">
        <v>12</v>
      </c>
      <c r="E59" s="98">
        <v>13</v>
      </c>
      <c r="F59" s="1"/>
      <c r="G59" s="25">
        <f t="shared" si="2"/>
        <v>0</v>
      </c>
      <c r="H59" s="91"/>
      <c r="J59" s="97"/>
      <c r="K59" s="96"/>
    </row>
    <row r="60" spans="1:11" x14ac:dyDescent="0.2">
      <c r="A60" s="106">
        <v>3</v>
      </c>
      <c r="B60" s="115" t="s">
        <v>47</v>
      </c>
      <c r="C60" s="116"/>
      <c r="D60" s="7" t="s">
        <v>12</v>
      </c>
      <c r="E60" s="98">
        <v>13</v>
      </c>
      <c r="F60" s="1"/>
      <c r="G60" s="25">
        <f t="shared" si="2"/>
        <v>0</v>
      </c>
      <c r="H60" s="91"/>
      <c r="J60" s="97"/>
      <c r="K60" s="96"/>
    </row>
    <row r="61" spans="1:11" x14ac:dyDescent="0.2">
      <c r="A61" s="106">
        <v>4</v>
      </c>
      <c r="B61" s="115" t="s">
        <v>48</v>
      </c>
      <c r="C61" s="116"/>
      <c r="D61" s="7" t="s">
        <v>12</v>
      </c>
      <c r="E61" s="98">
        <v>8</v>
      </c>
      <c r="F61" s="1"/>
      <c r="G61" s="25">
        <f t="shared" si="2"/>
        <v>0</v>
      </c>
      <c r="H61" s="91"/>
      <c r="J61" s="97"/>
      <c r="K61" s="96"/>
    </row>
    <row r="62" spans="1:11" x14ac:dyDescent="0.2">
      <c r="A62" s="106">
        <v>5</v>
      </c>
      <c r="B62" s="115" t="s">
        <v>49</v>
      </c>
      <c r="C62" s="116"/>
      <c r="D62" s="7" t="s">
        <v>12</v>
      </c>
      <c r="E62" s="98">
        <v>20</v>
      </c>
      <c r="F62" s="1"/>
      <c r="G62" s="25">
        <f t="shared" si="2"/>
        <v>0</v>
      </c>
      <c r="H62" s="91"/>
      <c r="J62" s="97"/>
      <c r="K62" s="96"/>
    </row>
    <row r="63" spans="1:11" x14ac:dyDescent="0.2">
      <c r="A63" s="106">
        <v>6</v>
      </c>
      <c r="B63" s="115" t="s">
        <v>50</v>
      </c>
      <c r="C63" s="116"/>
      <c r="D63" s="7" t="s">
        <v>12</v>
      </c>
      <c r="E63" s="98">
        <v>71</v>
      </c>
      <c r="F63" s="1"/>
      <c r="G63" s="25">
        <f t="shared" si="2"/>
        <v>0</v>
      </c>
      <c r="H63" s="91"/>
      <c r="J63" s="97"/>
      <c r="K63" s="96"/>
    </row>
    <row r="64" spans="1:11" x14ac:dyDescent="0.2">
      <c r="A64" s="106">
        <v>7</v>
      </c>
      <c r="B64" s="115" t="s">
        <v>51</v>
      </c>
      <c r="C64" s="116"/>
      <c r="D64" s="7" t="s">
        <v>12</v>
      </c>
      <c r="E64" s="98">
        <v>96</v>
      </c>
      <c r="F64" s="1"/>
      <c r="G64" s="25">
        <f t="shared" si="2"/>
        <v>0</v>
      </c>
      <c r="H64" s="91"/>
      <c r="J64" s="97"/>
      <c r="K64" s="96"/>
    </row>
    <row r="65" spans="1:11" x14ac:dyDescent="0.2">
      <c r="A65" s="106">
        <v>8</v>
      </c>
      <c r="B65" s="115" t="s">
        <v>52</v>
      </c>
      <c r="C65" s="116"/>
      <c r="D65" s="7" t="s">
        <v>12</v>
      </c>
      <c r="E65" s="98">
        <v>8</v>
      </c>
      <c r="F65" s="1"/>
      <c r="G65" s="25">
        <f t="shared" si="2"/>
        <v>0</v>
      </c>
      <c r="H65" s="91"/>
      <c r="J65" s="97"/>
      <c r="K65" s="96"/>
    </row>
    <row r="66" spans="1:11" x14ac:dyDescent="0.2">
      <c r="A66" s="13">
        <v>9</v>
      </c>
      <c r="B66" s="129" t="s">
        <v>214</v>
      </c>
      <c r="C66" s="130"/>
      <c r="D66" s="10" t="s">
        <v>9</v>
      </c>
      <c r="E66" s="98">
        <v>7</v>
      </c>
      <c r="F66" s="1"/>
      <c r="G66" s="25">
        <f t="shared" si="2"/>
        <v>0</v>
      </c>
      <c r="H66" s="91"/>
      <c r="J66" s="97"/>
      <c r="K66" s="96"/>
    </row>
    <row r="67" spans="1:11" x14ac:dyDescent="0.2">
      <c r="A67" s="11"/>
      <c r="B67" s="11"/>
      <c r="C67" s="11"/>
      <c r="D67" s="2"/>
      <c r="E67" s="2"/>
      <c r="G67" s="61"/>
      <c r="H67" s="91"/>
    </row>
    <row r="68" spans="1:11" x14ac:dyDescent="0.2">
      <c r="A68" s="105">
        <v>2.4</v>
      </c>
      <c r="B68" s="122" t="s">
        <v>16</v>
      </c>
      <c r="C68" s="122"/>
      <c r="D68" s="11"/>
      <c r="E68" s="12"/>
      <c r="G68" s="62"/>
      <c r="H68" s="91"/>
    </row>
    <row r="69" spans="1:11" x14ac:dyDescent="0.2">
      <c r="A69" s="106">
        <v>1</v>
      </c>
      <c r="B69" s="120" t="s">
        <v>53</v>
      </c>
      <c r="C69" s="121"/>
      <c r="D69" s="10" t="s">
        <v>13</v>
      </c>
      <c r="E69" s="98">
        <v>9</v>
      </c>
      <c r="F69" s="1"/>
      <c r="G69" s="25">
        <f t="shared" ref="G69:G99" si="3">E69*F69</f>
        <v>0</v>
      </c>
      <c r="H69" s="91"/>
      <c r="K69" s="96"/>
    </row>
    <row r="70" spans="1:11" x14ac:dyDescent="0.2">
      <c r="A70" s="106">
        <f>A69+1</f>
        <v>2</v>
      </c>
      <c r="B70" s="115" t="s">
        <v>54</v>
      </c>
      <c r="C70" s="116"/>
      <c r="D70" s="7" t="s">
        <v>13</v>
      </c>
      <c r="E70" s="98">
        <v>12</v>
      </c>
      <c r="F70" s="1"/>
      <c r="G70" s="25">
        <f t="shared" si="3"/>
        <v>0</v>
      </c>
      <c r="H70" s="91"/>
      <c r="K70" s="96"/>
    </row>
    <row r="71" spans="1:11" x14ac:dyDescent="0.2">
      <c r="A71" s="106">
        <f t="shared" ref="A71:A99" si="4">A70+1</f>
        <v>3</v>
      </c>
      <c r="B71" s="115" t="s">
        <v>55</v>
      </c>
      <c r="C71" s="116"/>
      <c r="D71" s="7" t="s">
        <v>13</v>
      </c>
      <c r="E71" s="98">
        <v>14</v>
      </c>
      <c r="F71" s="1"/>
      <c r="G71" s="25">
        <f t="shared" si="3"/>
        <v>0</v>
      </c>
      <c r="H71" s="91"/>
      <c r="K71" s="96"/>
    </row>
    <row r="72" spans="1:11" x14ac:dyDescent="0.2">
      <c r="A72" s="106">
        <f t="shared" si="4"/>
        <v>4</v>
      </c>
      <c r="B72" s="115" t="s">
        <v>56</v>
      </c>
      <c r="C72" s="116"/>
      <c r="D72" s="7" t="s">
        <v>13</v>
      </c>
      <c r="E72" s="98">
        <v>21</v>
      </c>
      <c r="F72" s="1"/>
      <c r="G72" s="25">
        <f t="shared" si="3"/>
        <v>0</v>
      </c>
      <c r="H72" s="91"/>
      <c r="K72" s="96"/>
    </row>
    <row r="73" spans="1:11" x14ac:dyDescent="0.2">
      <c r="A73" s="106">
        <f t="shared" si="4"/>
        <v>5</v>
      </c>
      <c r="B73" s="115" t="s">
        <v>194</v>
      </c>
      <c r="C73" s="116"/>
      <c r="D73" s="7" t="s">
        <v>13</v>
      </c>
      <c r="E73" s="98">
        <v>4</v>
      </c>
      <c r="F73" s="1"/>
      <c r="G73" s="25">
        <f t="shared" si="3"/>
        <v>0</v>
      </c>
      <c r="H73" s="91"/>
      <c r="K73" s="96"/>
    </row>
    <row r="74" spans="1:11" x14ac:dyDescent="0.2">
      <c r="A74" s="106">
        <f t="shared" si="4"/>
        <v>6</v>
      </c>
      <c r="B74" s="120" t="s">
        <v>229</v>
      </c>
      <c r="C74" s="121"/>
      <c r="D74" s="10" t="s">
        <v>13</v>
      </c>
      <c r="E74" s="98">
        <v>8</v>
      </c>
      <c r="F74" s="1"/>
      <c r="G74" s="25">
        <f t="shared" si="3"/>
        <v>0</v>
      </c>
      <c r="H74" s="91"/>
      <c r="K74" s="96"/>
    </row>
    <row r="75" spans="1:11" x14ac:dyDescent="0.2">
      <c r="A75" s="106">
        <f t="shared" si="4"/>
        <v>7</v>
      </c>
      <c r="B75" s="115" t="s">
        <v>57</v>
      </c>
      <c r="C75" s="116"/>
      <c r="D75" s="7" t="s">
        <v>13</v>
      </c>
      <c r="E75" s="98">
        <v>9</v>
      </c>
      <c r="F75" s="1"/>
      <c r="G75" s="25">
        <f t="shared" si="3"/>
        <v>0</v>
      </c>
      <c r="H75" s="91"/>
      <c r="K75" s="96"/>
    </row>
    <row r="76" spans="1:11" x14ac:dyDescent="0.2">
      <c r="A76" s="106">
        <f t="shared" si="4"/>
        <v>8</v>
      </c>
      <c r="B76" s="120" t="s">
        <v>230</v>
      </c>
      <c r="C76" s="121"/>
      <c r="D76" s="10" t="s">
        <v>13</v>
      </c>
      <c r="E76" s="98">
        <v>13</v>
      </c>
      <c r="F76" s="1"/>
      <c r="G76" s="25">
        <f t="shared" si="3"/>
        <v>0</v>
      </c>
      <c r="H76" s="91"/>
      <c r="K76" s="96"/>
    </row>
    <row r="77" spans="1:11" x14ac:dyDescent="0.2">
      <c r="A77" s="106">
        <f t="shared" si="4"/>
        <v>9</v>
      </c>
      <c r="B77" s="115" t="s">
        <v>58</v>
      </c>
      <c r="C77" s="116"/>
      <c r="D77" s="7" t="s">
        <v>13</v>
      </c>
      <c r="E77" s="98">
        <v>17</v>
      </c>
      <c r="F77" s="1"/>
      <c r="G77" s="25">
        <f t="shared" si="3"/>
        <v>0</v>
      </c>
      <c r="H77" s="91"/>
      <c r="K77" s="96"/>
    </row>
    <row r="78" spans="1:11" x14ac:dyDescent="0.2">
      <c r="A78" s="106">
        <f t="shared" si="4"/>
        <v>10</v>
      </c>
      <c r="B78" s="120" t="s">
        <v>231</v>
      </c>
      <c r="C78" s="121"/>
      <c r="D78" s="10" t="s">
        <v>13</v>
      </c>
      <c r="E78" s="98">
        <v>8</v>
      </c>
      <c r="F78" s="1"/>
      <c r="G78" s="25">
        <f t="shared" si="3"/>
        <v>0</v>
      </c>
      <c r="H78" s="91"/>
      <c r="K78" s="96"/>
    </row>
    <row r="79" spans="1:11" x14ac:dyDescent="0.2">
      <c r="A79" s="106">
        <f t="shared" si="4"/>
        <v>11</v>
      </c>
      <c r="B79" s="120" t="s">
        <v>232</v>
      </c>
      <c r="C79" s="121"/>
      <c r="D79" s="10" t="s">
        <v>13</v>
      </c>
      <c r="E79" s="98">
        <v>11</v>
      </c>
      <c r="F79" s="1"/>
      <c r="G79" s="25">
        <f t="shared" si="3"/>
        <v>0</v>
      </c>
      <c r="H79" s="91"/>
      <c r="K79" s="96"/>
    </row>
    <row r="80" spans="1:11" x14ac:dyDescent="0.2">
      <c r="A80" s="106">
        <f t="shared" si="4"/>
        <v>12</v>
      </c>
      <c r="B80" s="115" t="s">
        <v>59</v>
      </c>
      <c r="C80" s="116"/>
      <c r="D80" s="7" t="s">
        <v>13</v>
      </c>
      <c r="E80" s="98">
        <v>13</v>
      </c>
      <c r="F80" s="1"/>
      <c r="G80" s="25">
        <f t="shared" si="3"/>
        <v>0</v>
      </c>
      <c r="H80" s="91"/>
      <c r="K80" s="96"/>
    </row>
    <row r="81" spans="1:11" x14ac:dyDescent="0.2">
      <c r="A81" s="106">
        <f t="shared" si="4"/>
        <v>13</v>
      </c>
      <c r="B81" s="115" t="s">
        <v>61</v>
      </c>
      <c r="C81" s="116"/>
      <c r="D81" s="10" t="s">
        <v>8</v>
      </c>
      <c r="E81" s="98">
        <v>2560</v>
      </c>
      <c r="F81" s="1"/>
      <c r="G81" s="25">
        <f t="shared" si="3"/>
        <v>0</v>
      </c>
      <c r="H81" s="91"/>
      <c r="K81" s="96"/>
    </row>
    <row r="82" spans="1:11" x14ac:dyDescent="0.2">
      <c r="A82" s="106">
        <f t="shared" si="4"/>
        <v>14</v>
      </c>
      <c r="B82" s="115" t="s">
        <v>60</v>
      </c>
      <c r="C82" s="116"/>
      <c r="D82" s="7" t="s">
        <v>8</v>
      </c>
      <c r="E82" s="98">
        <v>5120</v>
      </c>
      <c r="F82" s="1"/>
      <c r="G82" s="25">
        <f t="shared" si="3"/>
        <v>0</v>
      </c>
      <c r="H82" s="91"/>
      <c r="K82" s="96"/>
    </row>
    <row r="83" spans="1:11" x14ac:dyDescent="0.2">
      <c r="A83" s="106">
        <f t="shared" si="4"/>
        <v>15</v>
      </c>
      <c r="B83" s="115" t="s">
        <v>62</v>
      </c>
      <c r="C83" s="116"/>
      <c r="D83" s="10" t="s">
        <v>9</v>
      </c>
      <c r="E83" s="98">
        <v>45</v>
      </c>
      <c r="F83" s="1"/>
      <c r="G83" s="25">
        <f t="shared" si="3"/>
        <v>0</v>
      </c>
      <c r="H83" s="91"/>
      <c r="K83" s="96"/>
    </row>
    <row r="84" spans="1:11" x14ac:dyDescent="0.2">
      <c r="A84" s="106">
        <f t="shared" si="4"/>
        <v>16</v>
      </c>
      <c r="B84" s="120" t="s">
        <v>64</v>
      </c>
      <c r="C84" s="121"/>
      <c r="D84" s="7" t="s">
        <v>9</v>
      </c>
      <c r="E84" s="98">
        <v>39</v>
      </c>
      <c r="F84" s="1"/>
      <c r="G84" s="25">
        <f t="shared" si="3"/>
        <v>0</v>
      </c>
      <c r="H84" s="91"/>
      <c r="K84" s="96"/>
    </row>
    <row r="85" spans="1:11" x14ac:dyDescent="0.2">
      <c r="A85" s="106">
        <f t="shared" si="4"/>
        <v>17</v>
      </c>
      <c r="B85" s="120" t="s">
        <v>65</v>
      </c>
      <c r="C85" s="121"/>
      <c r="D85" s="10" t="s">
        <v>24</v>
      </c>
      <c r="E85" s="98">
        <v>4</v>
      </c>
      <c r="F85" s="1"/>
      <c r="G85" s="25">
        <f t="shared" si="3"/>
        <v>0</v>
      </c>
      <c r="H85" s="91"/>
      <c r="K85" s="96"/>
    </row>
    <row r="86" spans="1:11" x14ac:dyDescent="0.2">
      <c r="A86" s="106">
        <f t="shared" si="4"/>
        <v>18</v>
      </c>
      <c r="B86" s="115" t="s">
        <v>63</v>
      </c>
      <c r="C86" s="116"/>
      <c r="D86" s="7" t="s">
        <v>24</v>
      </c>
      <c r="E86" s="98">
        <v>9</v>
      </c>
      <c r="F86" s="1"/>
      <c r="G86" s="25">
        <f t="shared" si="3"/>
        <v>0</v>
      </c>
      <c r="H86" s="91"/>
      <c r="K86" s="96"/>
    </row>
    <row r="87" spans="1:11" x14ac:dyDescent="0.2">
      <c r="A87" s="106">
        <f t="shared" si="4"/>
        <v>19</v>
      </c>
      <c r="B87" s="115" t="s">
        <v>66</v>
      </c>
      <c r="C87" s="116"/>
      <c r="D87" s="10" t="s">
        <v>8</v>
      </c>
      <c r="E87" s="98">
        <v>84</v>
      </c>
      <c r="F87" s="1"/>
      <c r="G87" s="25">
        <f t="shared" si="3"/>
        <v>0</v>
      </c>
      <c r="H87" s="91"/>
      <c r="K87" s="96"/>
    </row>
    <row r="88" spans="1:11" x14ac:dyDescent="0.2">
      <c r="A88" s="106">
        <f t="shared" si="4"/>
        <v>20</v>
      </c>
      <c r="B88" s="115" t="s">
        <v>67</v>
      </c>
      <c r="C88" s="116"/>
      <c r="D88" s="7" t="s">
        <v>8</v>
      </c>
      <c r="E88" s="98">
        <v>128</v>
      </c>
      <c r="F88" s="1"/>
      <c r="G88" s="25">
        <f t="shared" si="3"/>
        <v>0</v>
      </c>
      <c r="H88" s="91"/>
      <c r="K88" s="96"/>
    </row>
    <row r="89" spans="1:11" x14ac:dyDescent="0.2">
      <c r="A89" s="106">
        <f t="shared" si="4"/>
        <v>21</v>
      </c>
      <c r="B89" s="115" t="s">
        <v>68</v>
      </c>
      <c r="C89" s="116"/>
      <c r="D89" s="7" t="s">
        <v>8</v>
      </c>
      <c r="E89" s="98">
        <v>128</v>
      </c>
      <c r="F89" s="1"/>
      <c r="G89" s="25">
        <f t="shared" si="3"/>
        <v>0</v>
      </c>
      <c r="H89" s="91"/>
      <c r="K89" s="96"/>
    </row>
    <row r="90" spans="1:11" x14ac:dyDescent="0.2">
      <c r="A90" s="106">
        <f t="shared" si="4"/>
        <v>22</v>
      </c>
      <c r="B90" s="115" t="s">
        <v>69</v>
      </c>
      <c r="C90" s="116"/>
      <c r="D90" s="10" t="s">
        <v>9</v>
      </c>
      <c r="E90" s="98">
        <v>7</v>
      </c>
      <c r="F90" s="1"/>
      <c r="G90" s="25">
        <f t="shared" si="3"/>
        <v>0</v>
      </c>
      <c r="H90" s="91"/>
      <c r="K90" s="96"/>
    </row>
    <row r="91" spans="1:11" x14ac:dyDescent="0.2">
      <c r="A91" s="106">
        <f t="shared" si="4"/>
        <v>23</v>
      </c>
      <c r="B91" s="115" t="s">
        <v>70</v>
      </c>
      <c r="C91" s="116"/>
      <c r="D91" s="7" t="s">
        <v>233</v>
      </c>
      <c r="E91" s="98">
        <v>256</v>
      </c>
      <c r="F91" s="1"/>
      <c r="G91" s="25">
        <f t="shared" si="3"/>
        <v>0</v>
      </c>
      <c r="H91" s="91"/>
      <c r="K91" s="96"/>
    </row>
    <row r="92" spans="1:11" x14ac:dyDescent="0.2">
      <c r="A92" s="106">
        <f t="shared" si="4"/>
        <v>24</v>
      </c>
      <c r="B92" s="115" t="s">
        <v>71</v>
      </c>
      <c r="C92" s="116"/>
      <c r="D92" s="7" t="s">
        <v>8</v>
      </c>
      <c r="E92" s="98">
        <v>256</v>
      </c>
      <c r="F92" s="1"/>
      <c r="G92" s="25">
        <f t="shared" si="3"/>
        <v>0</v>
      </c>
      <c r="H92" s="91"/>
      <c r="K92" s="96"/>
    </row>
    <row r="93" spans="1:11" x14ac:dyDescent="0.2">
      <c r="A93" s="106">
        <f t="shared" si="4"/>
        <v>25</v>
      </c>
      <c r="B93" s="115" t="s">
        <v>72</v>
      </c>
      <c r="C93" s="116"/>
      <c r="D93" s="7" t="s">
        <v>8</v>
      </c>
      <c r="E93" s="98">
        <v>256</v>
      </c>
      <c r="F93" s="1"/>
      <c r="G93" s="25">
        <f t="shared" si="3"/>
        <v>0</v>
      </c>
      <c r="H93" s="91"/>
      <c r="K93" s="96"/>
    </row>
    <row r="94" spans="1:11" x14ac:dyDescent="0.2">
      <c r="A94" s="106">
        <f t="shared" si="4"/>
        <v>26</v>
      </c>
      <c r="B94" s="115" t="s">
        <v>73</v>
      </c>
      <c r="C94" s="116"/>
      <c r="D94" s="7" t="s">
        <v>8</v>
      </c>
      <c r="E94" s="98">
        <v>256</v>
      </c>
      <c r="F94" s="1"/>
      <c r="G94" s="25">
        <f t="shared" si="3"/>
        <v>0</v>
      </c>
      <c r="H94" s="91"/>
      <c r="K94" s="96"/>
    </row>
    <row r="95" spans="1:11" x14ac:dyDescent="0.2">
      <c r="A95" s="106">
        <f t="shared" si="4"/>
        <v>27</v>
      </c>
      <c r="B95" s="115" t="s">
        <v>74</v>
      </c>
      <c r="C95" s="116"/>
      <c r="D95" s="10" t="s">
        <v>9</v>
      </c>
      <c r="E95" s="98">
        <v>52</v>
      </c>
      <c r="F95" s="1"/>
      <c r="G95" s="25">
        <f t="shared" si="3"/>
        <v>0</v>
      </c>
      <c r="H95" s="91"/>
      <c r="K95" s="96"/>
    </row>
    <row r="96" spans="1:11" x14ac:dyDescent="0.2">
      <c r="A96" s="106">
        <f t="shared" si="4"/>
        <v>28</v>
      </c>
      <c r="B96" s="115" t="s">
        <v>75</v>
      </c>
      <c r="C96" s="116"/>
      <c r="D96" s="7" t="s">
        <v>9</v>
      </c>
      <c r="E96" s="98">
        <v>26</v>
      </c>
      <c r="F96" s="1"/>
      <c r="G96" s="25">
        <f t="shared" si="3"/>
        <v>0</v>
      </c>
      <c r="H96" s="91"/>
      <c r="K96" s="96"/>
    </row>
    <row r="97" spans="1:11" x14ac:dyDescent="0.2">
      <c r="A97" s="106">
        <f t="shared" si="4"/>
        <v>29</v>
      </c>
      <c r="B97" s="115" t="s">
        <v>77</v>
      </c>
      <c r="C97" s="116"/>
      <c r="D97" s="10" t="s">
        <v>8</v>
      </c>
      <c r="E97" s="98">
        <v>4480</v>
      </c>
      <c r="F97" s="1"/>
      <c r="G97" s="25">
        <f t="shared" si="3"/>
        <v>0</v>
      </c>
      <c r="H97" s="91"/>
      <c r="K97" s="96"/>
    </row>
    <row r="98" spans="1:11" x14ac:dyDescent="0.2">
      <c r="A98" s="106">
        <f t="shared" si="4"/>
        <v>30</v>
      </c>
      <c r="B98" s="115" t="s">
        <v>76</v>
      </c>
      <c r="C98" s="116"/>
      <c r="D98" s="7" t="s">
        <v>8</v>
      </c>
      <c r="E98" s="98">
        <v>640</v>
      </c>
      <c r="F98" s="1"/>
      <c r="G98" s="25">
        <f t="shared" si="3"/>
        <v>0</v>
      </c>
      <c r="H98" s="91"/>
      <c r="K98" s="96"/>
    </row>
    <row r="99" spans="1:11" ht="12.75" customHeight="1" x14ac:dyDescent="0.2">
      <c r="A99" s="106">
        <f t="shared" si="4"/>
        <v>31</v>
      </c>
      <c r="B99" s="120" t="s">
        <v>244</v>
      </c>
      <c r="C99" s="116"/>
      <c r="D99" s="7" t="s">
        <v>8</v>
      </c>
      <c r="E99" s="70"/>
      <c r="F99" s="1"/>
      <c r="G99" s="25">
        <f t="shared" si="3"/>
        <v>0</v>
      </c>
      <c r="H99" s="91"/>
    </row>
    <row r="100" spans="1:11" x14ac:dyDescent="0.2">
      <c r="A100" s="11"/>
      <c r="B100" s="11"/>
      <c r="C100" s="11"/>
      <c r="D100" s="2"/>
      <c r="E100" s="2"/>
      <c r="G100" s="61"/>
      <c r="H100" s="91"/>
    </row>
    <row r="101" spans="1:11" x14ac:dyDescent="0.2">
      <c r="A101" s="105">
        <v>2.5</v>
      </c>
      <c r="B101" s="122" t="s">
        <v>17</v>
      </c>
      <c r="C101" s="122"/>
      <c r="D101" s="11"/>
      <c r="E101" s="12"/>
      <c r="G101" s="62"/>
      <c r="H101" s="91"/>
    </row>
    <row r="102" spans="1:11" x14ac:dyDescent="0.2">
      <c r="A102" s="10">
        <v>1</v>
      </c>
      <c r="B102" s="120" t="s">
        <v>78</v>
      </c>
      <c r="C102" s="121"/>
      <c r="D102" s="7" t="s">
        <v>8</v>
      </c>
      <c r="E102" s="98">
        <v>96</v>
      </c>
      <c r="F102" s="1"/>
      <c r="G102" s="25">
        <f t="shared" ref="G102:G112" si="5">E102*F102</f>
        <v>0</v>
      </c>
      <c r="H102" s="91"/>
      <c r="K102" s="96"/>
    </row>
    <row r="103" spans="1:11" x14ac:dyDescent="0.2">
      <c r="A103" s="10">
        <v>2</v>
      </c>
      <c r="B103" s="120" t="s">
        <v>79</v>
      </c>
      <c r="C103" s="121"/>
      <c r="D103" s="7" t="s">
        <v>8</v>
      </c>
      <c r="E103" s="98">
        <v>64</v>
      </c>
      <c r="F103" s="1"/>
      <c r="G103" s="25">
        <f t="shared" si="5"/>
        <v>0</v>
      </c>
      <c r="H103" s="91"/>
      <c r="K103" s="96"/>
    </row>
    <row r="104" spans="1:11" x14ac:dyDescent="0.2">
      <c r="A104" s="10">
        <v>3</v>
      </c>
      <c r="B104" s="120" t="s">
        <v>80</v>
      </c>
      <c r="C104" s="121"/>
      <c r="D104" s="10" t="s">
        <v>8</v>
      </c>
      <c r="E104" s="98">
        <v>77</v>
      </c>
      <c r="F104" s="1"/>
      <c r="G104" s="25">
        <f t="shared" si="5"/>
        <v>0</v>
      </c>
      <c r="H104" s="91"/>
      <c r="K104" s="96"/>
    </row>
    <row r="105" spans="1:11" x14ac:dyDescent="0.2">
      <c r="A105" s="10">
        <v>4</v>
      </c>
      <c r="B105" s="120" t="s">
        <v>81</v>
      </c>
      <c r="C105" s="121"/>
      <c r="D105" s="10" t="s">
        <v>8</v>
      </c>
      <c r="E105" s="98">
        <v>256</v>
      </c>
      <c r="F105" s="1"/>
      <c r="G105" s="25">
        <f t="shared" si="5"/>
        <v>0</v>
      </c>
      <c r="H105" s="91"/>
      <c r="K105" s="96"/>
    </row>
    <row r="106" spans="1:11" x14ac:dyDescent="0.2">
      <c r="A106" s="10">
        <v>5</v>
      </c>
      <c r="B106" s="120" t="s">
        <v>82</v>
      </c>
      <c r="C106" s="121"/>
      <c r="D106" s="10" t="s">
        <v>8</v>
      </c>
      <c r="E106" s="98">
        <v>288</v>
      </c>
      <c r="F106" s="1"/>
      <c r="G106" s="25">
        <f t="shared" si="5"/>
        <v>0</v>
      </c>
      <c r="H106" s="91"/>
      <c r="K106" s="96"/>
    </row>
    <row r="107" spans="1:11" x14ac:dyDescent="0.2">
      <c r="A107" s="10">
        <v>6</v>
      </c>
      <c r="B107" s="120" t="s">
        <v>83</v>
      </c>
      <c r="C107" s="121"/>
      <c r="D107" s="10" t="s">
        <v>8</v>
      </c>
      <c r="E107" s="98">
        <v>320</v>
      </c>
      <c r="F107" s="1"/>
      <c r="G107" s="25">
        <f t="shared" si="5"/>
        <v>0</v>
      </c>
      <c r="H107" s="91"/>
      <c r="K107" s="96"/>
    </row>
    <row r="108" spans="1:11" x14ac:dyDescent="0.2">
      <c r="A108" s="10">
        <v>7</v>
      </c>
      <c r="B108" s="120" t="s">
        <v>84</v>
      </c>
      <c r="C108" s="121"/>
      <c r="D108" s="10" t="s">
        <v>8</v>
      </c>
      <c r="E108" s="98">
        <v>224</v>
      </c>
      <c r="F108" s="1"/>
      <c r="G108" s="25">
        <f t="shared" si="5"/>
        <v>0</v>
      </c>
      <c r="H108" s="91"/>
      <c r="K108" s="96"/>
    </row>
    <row r="109" spans="1:11" x14ac:dyDescent="0.2">
      <c r="A109" s="10">
        <v>8</v>
      </c>
      <c r="B109" s="120" t="s">
        <v>85</v>
      </c>
      <c r="C109" s="121"/>
      <c r="D109" s="10" t="s">
        <v>8</v>
      </c>
      <c r="E109" s="98">
        <v>320</v>
      </c>
      <c r="F109" s="1"/>
      <c r="G109" s="25">
        <f t="shared" si="5"/>
        <v>0</v>
      </c>
      <c r="H109" s="91"/>
      <c r="K109" s="96"/>
    </row>
    <row r="110" spans="1:11" x14ac:dyDescent="0.2">
      <c r="A110" s="10">
        <v>9</v>
      </c>
      <c r="B110" s="120" t="s">
        <v>86</v>
      </c>
      <c r="C110" s="121"/>
      <c r="D110" s="10" t="s">
        <v>8</v>
      </c>
      <c r="E110" s="98">
        <v>256</v>
      </c>
      <c r="F110" s="1"/>
      <c r="G110" s="25">
        <f t="shared" si="5"/>
        <v>0</v>
      </c>
      <c r="H110" s="91"/>
      <c r="K110" s="96"/>
    </row>
    <row r="111" spans="1:11" x14ac:dyDescent="0.2">
      <c r="A111" s="10">
        <v>10</v>
      </c>
      <c r="B111" s="120" t="s">
        <v>87</v>
      </c>
      <c r="C111" s="121"/>
      <c r="D111" s="10" t="s">
        <v>8</v>
      </c>
      <c r="E111" s="98">
        <v>256</v>
      </c>
      <c r="F111" s="1"/>
      <c r="G111" s="25">
        <f t="shared" si="5"/>
        <v>0</v>
      </c>
      <c r="H111" s="91"/>
      <c r="K111" s="96"/>
    </row>
    <row r="112" spans="1:11" x14ac:dyDescent="0.2">
      <c r="A112" s="10">
        <v>11</v>
      </c>
      <c r="B112" s="120" t="s">
        <v>88</v>
      </c>
      <c r="C112" s="121"/>
      <c r="D112" s="10" t="s">
        <v>12</v>
      </c>
      <c r="E112" s="98">
        <v>4</v>
      </c>
      <c r="F112" s="1"/>
      <c r="G112" s="25">
        <f t="shared" si="5"/>
        <v>0</v>
      </c>
      <c r="H112" s="91"/>
      <c r="K112" s="96"/>
    </row>
    <row r="113" spans="1:11" x14ac:dyDescent="0.2">
      <c r="A113" s="14"/>
      <c r="B113" s="14"/>
      <c r="C113" s="14"/>
      <c r="D113" s="2"/>
      <c r="E113" s="2"/>
      <c r="G113" s="61"/>
      <c r="H113" s="91"/>
    </row>
    <row r="114" spans="1:11" x14ac:dyDescent="0.2">
      <c r="A114" s="105">
        <v>2.6</v>
      </c>
      <c r="B114" s="122" t="s">
        <v>18</v>
      </c>
      <c r="C114" s="122"/>
      <c r="D114" s="14"/>
      <c r="E114" s="12"/>
      <c r="G114" s="62"/>
      <c r="H114" s="91"/>
    </row>
    <row r="115" spans="1:11" x14ac:dyDescent="0.2">
      <c r="A115" s="104">
        <v>1</v>
      </c>
      <c r="B115" s="120" t="s">
        <v>90</v>
      </c>
      <c r="C115" s="121"/>
      <c r="D115" s="10" t="s">
        <v>9</v>
      </c>
      <c r="E115" s="98">
        <v>39</v>
      </c>
      <c r="F115" s="1"/>
      <c r="G115" s="25">
        <f t="shared" ref="G115:G123" si="6">E115*F115</f>
        <v>0</v>
      </c>
      <c r="H115" s="91"/>
      <c r="K115" s="96"/>
    </row>
    <row r="116" spans="1:11" x14ac:dyDescent="0.2">
      <c r="A116" s="104">
        <v>2</v>
      </c>
      <c r="B116" s="120" t="s">
        <v>91</v>
      </c>
      <c r="C116" s="121"/>
      <c r="D116" s="7" t="s">
        <v>9</v>
      </c>
      <c r="E116" s="98">
        <v>64</v>
      </c>
      <c r="F116" s="1"/>
      <c r="G116" s="25">
        <f t="shared" si="6"/>
        <v>0</v>
      </c>
      <c r="H116" s="91"/>
      <c r="K116" s="96"/>
    </row>
    <row r="117" spans="1:11" x14ac:dyDescent="0.2">
      <c r="A117" s="104">
        <v>3</v>
      </c>
      <c r="B117" s="120" t="s">
        <v>92</v>
      </c>
      <c r="C117" s="121"/>
      <c r="D117" s="7" t="s">
        <v>9</v>
      </c>
      <c r="E117" s="98">
        <v>77</v>
      </c>
      <c r="F117" s="1"/>
      <c r="G117" s="25">
        <f t="shared" si="6"/>
        <v>0</v>
      </c>
      <c r="H117" s="91"/>
      <c r="K117" s="96"/>
    </row>
    <row r="118" spans="1:11" x14ac:dyDescent="0.2">
      <c r="A118" s="104">
        <v>4</v>
      </c>
      <c r="B118" s="120" t="s">
        <v>93</v>
      </c>
      <c r="C118" s="121"/>
      <c r="D118" s="7" t="s">
        <v>9</v>
      </c>
      <c r="E118" s="98">
        <v>90</v>
      </c>
      <c r="F118" s="1"/>
      <c r="G118" s="25">
        <f t="shared" si="6"/>
        <v>0</v>
      </c>
      <c r="H118" s="91"/>
      <c r="K118" s="96"/>
    </row>
    <row r="119" spans="1:11" ht="12.75" customHeight="1" x14ac:dyDescent="0.2">
      <c r="A119" s="104">
        <v>5</v>
      </c>
      <c r="B119" s="120" t="s">
        <v>94</v>
      </c>
      <c r="C119" s="121"/>
      <c r="D119" s="10" t="s">
        <v>8</v>
      </c>
      <c r="E119" s="98">
        <v>6400</v>
      </c>
      <c r="F119" s="1"/>
      <c r="G119" s="25">
        <f t="shared" si="6"/>
        <v>0</v>
      </c>
      <c r="H119" s="91"/>
      <c r="K119" s="96"/>
    </row>
    <row r="120" spans="1:11" x14ac:dyDescent="0.2">
      <c r="A120" s="104">
        <v>6</v>
      </c>
      <c r="B120" s="120" t="s">
        <v>95</v>
      </c>
      <c r="C120" s="121"/>
      <c r="D120" s="7" t="s">
        <v>8</v>
      </c>
      <c r="E120" s="98">
        <v>5120</v>
      </c>
      <c r="F120" s="1"/>
      <c r="G120" s="25">
        <f t="shared" si="6"/>
        <v>0</v>
      </c>
      <c r="H120" s="91"/>
      <c r="K120" s="96"/>
    </row>
    <row r="121" spans="1:11" ht="13.5" customHeight="1" x14ac:dyDescent="0.2">
      <c r="A121" s="104">
        <v>7</v>
      </c>
      <c r="B121" s="120" t="s">
        <v>96</v>
      </c>
      <c r="C121" s="121"/>
      <c r="D121" s="7" t="s">
        <v>8</v>
      </c>
      <c r="E121" s="98">
        <v>1536</v>
      </c>
      <c r="F121" s="1"/>
      <c r="G121" s="25">
        <f t="shared" si="6"/>
        <v>0</v>
      </c>
      <c r="H121" s="91"/>
      <c r="K121" s="96"/>
    </row>
    <row r="122" spans="1:11" ht="12.75" customHeight="1" x14ac:dyDescent="0.2">
      <c r="A122" s="104">
        <v>8</v>
      </c>
      <c r="B122" s="120" t="s">
        <v>247</v>
      </c>
      <c r="C122" s="121"/>
      <c r="D122" s="7" t="s">
        <v>8</v>
      </c>
      <c r="E122" s="68"/>
      <c r="F122" s="1"/>
      <c r="G122" s="25">
        <f t="shared" si="6"/>
        <v>0</v>
      </c>
      <c r="H122" s="91"/>
    </row>
    <row r="123" spans="1:11" ht="12.75" customHeight="1" x14ac:dyDescent="0.2">
      <c r="A123" s="104">
        <v>9</v>
      </c>
      <c r="B123" s="120" t="s">
        <v>246</v>
      </c>
      <c r="C123" s="121"/>
      <c r="D123" s="10" t="s">
        <v>9</v>
      </c>
      <c r="E123" s="69"/>
      <c r="F123" s="1"/>
      <c r="G123" s="25">
        <f t="shared" si="6"/>
        <v>0</v>
      </c>
      <c r="H123" s="91"/>
    </row>
    <row r="124" spans="1:11" x14ac:dyDescent="0.2">
      <c r="A124" s="14"/>
      <c r="B124" s="14"/>
      <c r="C124" s="14"/>
      <c r="D124" s="2"/>
      <c r="E124" s="2"/>
      <c r="G124" s="61"/>
      <c r="H124" s="91"/>
    </row>
    <row r="125" spans="1:11" x14ac:dyDescent="0.2">
      <c r="A125" s="105">
        <v>2.7</v>
      </c>
      <c r="B125" s="122" t="s">
        <v>19</v>
      </c>
      <c r="C125" s="122"/>
      <c r="D125" s="11"/>
      <c r="E125" s="12"/>
      <c r="G125" s="62"/>
      <c r="H125" s="91"/>
    </row>
    <row r="126" spans="1:11" x14ac:dyDescent="0.2">
      <c r="A126" s="104">
        <v>1</v>
      </c>
      <c r="B126" s="120" t="s">
        <v>97</v>
      </c>
      <c r="C126" s="121"/>
      <c r="D126" s="7" t="s">
        <v>9</v>
      </c>
      <c r="E126" s="98">
        <v>39</v>
      </c>
      <c r="F126" s="1"/>
      <c r="G126" s="25">
        <f t="shared" ref="G126:G142" si="7">E126*F126</f>
        <v>0</v>
      </c>
      <c r="H126" s="91"/>
      <c r="K126" s="96"/>
    </row>
    <row r="127" spans="1:11" x14ac:dyDescent="0.2">
      <c r="A127" s="104">
        <v>2</v>
      </c>
      <c r="B127" s="120" t="s">
        <v>98</v>
      </c>
      <c r="C127" s="121"/>
      <c r="D127" s="10" t="s">
        <v>9</v>
      </c>
      <c r="E127" s="98">
        <v>71</v>
      </c>
      <c r="F127" s="1"/>
      <c r="G127" s="25">
        <f t="shared" si="7"/>
        <v>0</v>
      </c>
      <c r="H127" s="91"/>
      <c r="K127" s="96"/>
    </row>
    <row r="128" spans="1:11" x14ac:dyDescent="0.2">
      <c r="A128" s="104">
        <v>3</v>
      </c>
      <c r="B128" s="120" t="s">
        <v>99</v>
      </c>
      <c r="C128" s="121"/>
      <c r="D128" s="10" t="s">
        <v>9</v>
      </c>
      <c r="E128" s="98">
        <v>52</v>
      </c>
      <c r="F128" s="1"/>
      <c r="G128" s="25">
        <f t="shared" si="7"/>
        <v>0</v>
      </c>
      <c r="H128" s="91"/>
      <c r="K128" s="96"/>
    </row>
    <row r="129" spans="1:11" x14ac:dyDescent="0.2">
      <c r="A129" s="104">
        <v>4</v>
      </c>
      <c r="B129" s="120" t="s">
        <v>100</v>
      </c>
      <c r="C129" s="121"/>
      <c r="D129" s="10" t="s">
        <v>9</v>
      </c>
      <c r="E129" s="98">
        <v>71</v>
      </c>
      <c r="F129" s="1"/>
      <c r="G129" s="25">
        <f t="shared" si="7"/>
        <v>0</v>
      </c>
      <c r="H129" s="91"/>
      <c r="K129" s="96"/>
    </row>
    <row r="130" spans="1:11" x14ac:dyDescent="0.2">
      <c r="A130" s="104">
        <v>5</v>
      </c>
      <c r="B130" s="120" t="s">
        <v>101</v>
      </c>
      <c r="C130" s="121"/>
      <c r="D130" s="10" t="s">
        <v>9</v>
      </c>
      <c r="E130" s="98">
        <v>84</v>
      </c>
      <c r="F130" s="1"/>
      <c r="G130" s="25">
        <f t="shared" si="7"/>
        <v>0</v>
      </c>
      <c r="H130" s="91"/>
      <c r="K130" s="96"/>
    </row>
    <row r="131" spans="1:11" x14ac:dyDescent="0.2">
      <c r="A131" s="104">
        <v>6</v>
      </c>
      <c r="B131" s="120" t="s">
        <v>102</v>
      </c>
      <c r="C131" s="121"/>
      <c r="D131" s="10" t="s">
        <v>9</v>
      </c>
      <c r="E131" s="98">
        <v>96</v>
      </c>
      <c r="F131" s="1"/>
      <c r="G131" s="25">
        <f t="shared" si="7"/>
        <v>0</v>
      </c>
      <c r="H131" s="91"/>
      <c r="K131" s="96"/>
    </row>
    <row r="132" spans="1:11" x14ac:dyDescent="0.2">
      <c r="A132" s="104">
        <v>7</v>
      </c>
      <c r="B132" s="120" t="s">
        <v>103</v>
      </c>
      <c r="C132" s="121"/>
      <c r="D132" s="10" t="s">
        <v>9</v>
      </c>
      <c r="E132" s="98">
        <v>109</v>
      </c>
      <c r="F132" s="1"/>
      <c r="G132" s="25">
        <f t="shared" si="7"/>
        <v>0</v>
      </c>
      <c r="H132" s="91"/>
      <c r="K132" s="96"/>
    </row>
    <row r="133" spans="1:11" x14ac:dyDescent="0.2">
      <c r="A133" s="104">
        <v>8</v>
      </c>
      <c r="B133" s="120" t="s">
        <v>104</v>
      </c>
      <c r="C133" s="121"/>
      <c r="D133" s="10" t="s">
        <v>9</v>
      </c>
      <c r="E133" s="98">
        <v>5120</v>
      </c>
      <c r="F133" s="1"/>
      <c r="G133" s="25">
        <f t="shared" si="7"/>
        <v>0</v>
      </c>
      <c r="H133" s="91"/>
      <c r="K133" s="96"/>
    </row>
    <row r="134" spans="1:11" x14ac:dyDescent="0.2">
      <c r="A134" s="104">
        <v>9</v>
      </c>
      <c r="B134" s="120" t="s">
        <v>105</v>
      </c>
      <c r="C134" s="121"/>
      <c r="D134" s="10" t="s">
        <v>8</v>
      </c>
      <c r="E134" s="98">
        <v>640</v>
      </c>
      <c r="F134" s="1"/>
      <c r="G134" s="25">
        <f t="shared" si="7"/>
        <v>0</v>
      </c>
      <c r="H134" s="91"/>
      <c r="K134" s="96"/>
    </row>
    <row r="135" spans="1:11" x14ac:dyDescent="0.2">
      <c r="A135" s="104">
        <v>10</v>
      </c>
      <c r="B135" s="120" t="s">
        <v>106</v>
      </c>
      <c r="C135" s="121"/>
      <c r="D135" s="10" t="s">
        <v>8</v>
      </c>
      <c r="E135" s="98">
        <v>1024</v>
      </c>
      <c r="F135" s="1"/>
      <c r="G135" s="25">
        <f t="shared" si="7"/>
        <v>0</v>
      </c>
      <c r="H135" s="91"/>
      <c r="K135" s="96"/>
    </row>
    <row r="136" spans="1:11" x14ac:dyDescent="0.2">
      <c r="A136" s="104">
        <v>11</v>
      </c>
      <c r="B136" s="120" t="s">
        <v>107</v>
      </c>
      <c r="C136" s="121"/>
      <c r="D136" s="10" t="s">
        <v>8</v>
      </c>
      <c r="E136" s="98">
        <v>1216</v>
      </c>
      <c r="F136" s="1"/>
      <c r="G136" s="25">
        <f t="shared" si="7"/>
        <v>0</v>
      </c>
      <c r="H136" s="91"/>
      <c r="K136" s="96"/>
    </row>
    <row r="137" spans="1:11" x14ac:dyDescent="0.2">
      <c r="A137" s="104">
        <v>12</v>
      </c>
      <c r="B137" s="120" t="s">
        <v>108</v>
      </c>
      <c r="C137" s="121"/>
      <c r="D137" s="10" t="s">
        <v>8</v>
      </c>
      <c r="E137" s="98">
        <v>1536</v>
      </c>
      <c r="F137" s="1"/>
      <c r="G137" s="25">
        <f t="shared" si="7"/>
        <v>0</v>
      </c>
      <c r="H137" s="91"/>
      <c r="K137" s="96"/>
    </row>
    <row r="138" spans="1:11" x14ac:dyDescent="0.2">
      <c r="A138" s="104">
        <v>13</v>
      </c>
      <c r="B138" s="120" t="s">
        <v>109</v>
      </c>
      <c r="C138" s="121"/>
      <c r="D138" s="10" t="s">
        <v>8</v>
      </c>
      <c r="E138" s="98">
        <v>2304</v>
      </c>
      <c r="F138" s="1"/>
      <c r="G138" s="25">
        <f t="shared" si="7"/>
        <v>0</v>
      </c>
      <c r="H138" s="91"/>
      <c r="K138" s="96"/>
    </row>
    <row r="139" spans="1:11" x14ac:dyDescent="0.2">
      <c r="A139" s="104">
        <v>14</v>
      </c>
      <c r="B139" s="120" t="s">
        <v>110</v>
      </c>
      <c r="C139" s="121"/>
      <c r="D139" s="10" t="s">
        <v>8</v>
      </c>
      <c r="E139" s="98">
        <v>384</v>
      </c>
      <c r="F139" s="1"/>
      <c r="G139" s="25">
        <f t="shared" si="7"/>
        <v>0</v>
      </c>
      <c r="H139" s="91"/>
      <c r="K139" s="96"/>
    </row>
    <row r="140" spans="1:11" ht="12.75" customHeight="1" x14ac:dyDescent="0.2">
      <c r="A140" s="104">
        <v>15</v>
      </c>
      <c r="B140" s="127" t="s">
        <v>250</v>
      </c>
      <c r="C140" s="128"/>
      <c r="D140" s="10" t="s">
        <v>8</v>
      </c>
      <c r="E140" s="98"/>
      <c r="F140" s="1"/>
      <c r="G140" s="25">
        <f t="shared" si="7"/>
        <v>0</v>
      </c>
      <c r="H140" s="91"/>
      <c r="K140" s="96"/>
    </row>
    <row r="141" spans="1:11" ht="12.75" customHeight="1" x14ac:dyDescent="0.2">
      <c r="A141" s="104">
        <v>16</v>
      </c>
      <c r="B141" s="120" t="s">
        <v>251</v>
      </c>
      <c r="C141" s="121"/>
      <c r="D141" s="10" t="s">
        <v>8</v>
      </c>
      <c r="E141" s="98"/>
      <c r="F141" s="1"/>
      <c r="G141" s="25">
        <f t="shared" si="7"/>
        <v>0</v>
      </c>
      <c r="H141" s="91"/>
      <c r="K141" s="96"/>
    </row>
    <row r="142" spans="1:11" x14ac:dyDescent="0.2">
      <c r="A142" s="104">
        <v>17</v>
      </c>
      <c r="B142" s="120" t="s">
        <v>209</v>
      </c>
      <c r="C142" s="121"/>
      <c r="D142" s="10" t="s">
        <v>8</v>
      </c>
      <c r="E142" s="98">
        <v>1920</v>
      </c>
      <c r="F142" s="1"/>
      <c r="G142" s="25">
        <f t="shared" si="7"/>
        <v>0</v>
      </c>
      <c r="H142" s="91"/>
      <c r="K142" s="96"/>
    </row>
    <row r="143" spans="1:11" x14ac:dyDescent="0.2">
      <c r="A143" s="14"/>
      <c r="B143" s="14"/>
      <c r="C143" s="14"/>
      <c r="D143" s="2"/>
      <c r="E143" s="2"/>
      <c r="G143" s="61"/>
      <c r="H143" s="91"/>
    </row>
    <row r="144" spans="1:11" x14ac:dyDescent="0.2">
      <c r="A144" s="105">
        <v>2.8</v>
      </c>
      <c r="B144" s="125" t="s">
        <v>20</v>
      </c>
      <c r="C144" s="125"/>
      <c r="D144" s="125"/>
      <c r="E144" s="125"/>
      <c r="F144" s="126"/>
      <c r="G144" s="64"/>
      <c r="H144" s="91"/>
    </row>
    <row r="145" spans="1:11" x14ac:dyDescent="0.2">
      <c r="A145" s="105"/>
      <c r="B145" s="122" t="s">
        <v>143</v>
      </c>
      <c r="C145" s="122"/>
      <c r="D145" s="11"/>
      <c r="E145" s="12"/>
      <c r="G145" s="62"/>
      <c r="H145" s="91"/>
    </row>
    <row r="146" spans="1:11" x14ac:dyDescent="0.2">
      <c r="A146" s="104">
        <v>1</v>
      </c>
      <c r="B146" s="120" t="s">
        <v>111</v>
      </c>
      <c r="C146" s="121"/>
      <c r="D146" s="10" t="s">
        <v>12</v>
      </c>
      <c r="E146" s="98">
        <v>16</v>
      </c>
      <c r="F146" s="1"/>
      <c r="G146" s="25">
        <f t="shared" ref="G146:G169" si="8">E146*F146</f>
        <v>0</v>
      </c>
      <c r="H146" s="91"/>
      <c r="K146" s="96"/>
    </row>
    <row r="147" spans="1:11" x14ac:dyDescent="0.2">
      <c r="A147" s="104">
        <v>2</v>
      </c>
      <c r="B147" s="120" t="s">
        <v>112</v>
      </c>
      <c r="C147" s="121"/>
      <c r="D147" s="10" t="s">
        <v>12</v>
      </c>
      <c r="E147" s="98">
        <v>16</v>
      </c>
      <c r="F147" s="1"/>
      <c r="G147" s="25">
        <f t="shared" si="8"/>
        <v>0</v>
      </c>
      <c r="H147" s="91"/>
      <c r="K147" s="96"/>
    </row>
    <row r="148" spans="1:11" x14ac:dyDescent="0.2">
      <c r="A148" s="104">
        <v>3</v>
      </c>
      <c r="B148" s="120" t="s">
        <v>113</v>
      </c>
      <c r="C148" s="121"/>
      <c r="D148" s="10" t="s">
        <v>12</v>
      </c>
      <c r="E148" s="98">
        <v>22</v>
      </c>
      <c r="F148" s="1"/>
      <c r="G148" s="25">
        <f t="shared" si="8"/>
        <v>0</v>
      </c>
      <c r="H148" s="91"/>
      <c r="K148" s="96"/>
    </row>
    <row r="149" spans="1:11" x14ac:dyDescent="0.2">
      <c r="A149" s="104">
        <v>4</v>
      </c>
      <c r="B149" s="120" t="s">
        <v>114</v>
      </c>
      <c r="C149" s="121"/>
      <c r="D149" s="10" t="s">
        <v>12</v>
      </c>
      <c r="E149" s="98">
        <v>43</v>
      </c>
      <c r="F149" s="1"/>
      <c r="G149" s="25">
        <f t="shared" si="8"/>
        <v>0</v>
      </c>
      <c r="H149" s="91"/>
      <c r="K149" s="96"/>
    </row>
    <row r="150" spans="1:11" x14ac:dyDescent="0.2">
      <c r="A150" s="104">
        <v>5</v>
      </c>
      <c r="B150" s="120" t="s">
        <v>115</v>
      </c>
      <c r="C150" s="121"/>
      <c r="D150" s="10" t="s">
        <v>8</v>
      </c>
      <c r="E150" s="98">
        <v>4480</v>
      </c>
      <c r="F150" s="1"/>
      <c r="G150" s="25">
        <f t="shared" si="8"/>
        <v>0</v>
      </c>
      <c r="H150" s="91"/>
      <c r="K150" s="96"/>
    </row>
    <row r="151" spans="1:11" x14ac:dyDescent="0.2">
      <c r="A151" s="104">
        <v>6</v>
      </c>
      <c r="B151" s="120" t="s">
        <v>116</v>
      </c>
      <c r="C151" s="121"/>
      <c r="D151" s="10" t="s">
        <v>8</v>
      </c>
      <c r="E151" s="98">
        <v>4864</v>
      </c>
      <c r="F151" s="1"/>
      <c r="G151" s="25">
        <f t="shared" si="8"/>
        <v>0</v>
      </c>
      <c r="H151" s="91"/>
      <c r="K151" s="96"/>
    </row>
    <row r="152" spans="1:11" x14ac:dyDescent="0.2">
      <c r="A152" s="104">
        <v>7</v>
      </c>
      <c r="B152" s="120" t="s">
        <v>117</v>
      </c>
      <c r="C152" s="121"/>
      <c r="D152" s="10" t="s">
        <v>8</v>
      </c>
      <c r="E152" s="98">
        <v>6400</v>
      </c>
      <c r="F152" s="1"/>
      <c r="G152" s="25">
        <f t="shared" si="8"/>
        <v>0</v>
      </c>
      <c r="H152" s="91"/>
      <c r="K152" s="96"/>
    </row>
    <row r="153" spans="1:11" ht="12.75" customHeight="1" x14ac:dyDescent="0.2">
      <c r="A153" s="104">
        <v>8</v>
      </c>
      <c r="B153" s="120" t="s">
        <v>248</v>
      </c>
      <c r="C153" s="121"/>
      <c r="D153" s="10" t="s">
        <v>8</v>
      </c>
      <c r="E153" s="99"/>
      <c r="F153" s="1"/>
      <c r="G153" s="25">
        <f t="shared" si="8"/>
        <v>0</v>
      </c>
      <c r="H153" s="91"/>
    </row>
    <row r="154" spans="1:11" x14ac:dyDescent="0.2">
      <c r="A154" s="104">
        <v>9</v>
      </c>
      <c r="B154" s="120" t="s">
        <v>118</v>
      </c>
      <c r="C154" s="121"/>
      <c r="D154" s="10" t="s">
        <v>12</v>
      </c>
      <c r="E154" s="98">
        <v>640</v>
      </c>
      <c r="F154" s="1"/>
      <c r="G154" s="25">
        <f t="shared" si="8"/>
        <v>0</v>
      </c>
      <c r="H154" s="91"/>
      <c r="K154" s="96"/>
    </row>
    <row r="155" spans="1:11" ht="33.75" x14ac:dyDescent="0.2">
      <c r="A155" s="104">
        <v>10</v>
      </c>
      <c r="B155" s="120" t="s">
        <v>215</v>
      </c>
      <c r="C155" s="121"/>
      <c r="D155" s="10" t="s">
        <v>198</v>
      </c>
      <c r="E155" s="98">
        <v>13</v>
      </c>
      <c r="F155" s="1"/>
      <c r="G155" s="25">
        <f t="shared" si="8"/>
        <v>0</v>
      </c>
      <c r="H155" s="91"/>
      <c r="K155" s="96"/>
    </row>
    <row r="156" spans="1:11" x14ac:dyDescent="0.2">
      <c r="A156" s="104">
        <v>11</v>
      </c>
      <c r="B156" s="115" t="s">
        <v>22</v>
      </c>
      <c r="C156" s="116"/>
      <c r="D156" s="15" t="s">
        <v>8</v>
      </c>
      <c r="E156" s="98">
        <v>1280</v>
      </c>
      <c r="F156" s="1"/>
      <c r="G156" s="25">
        <f t="shared" si="8"/>
        <v>0</v>
      </c>
      <c r="H156" s="91"/>
      <c r="K156" s="96"/>
    </row>
    <row r="157" spans="1:11" x14ac:dyDescent="0.2">
      <c r="A157" s="104">
        <v>12</v>
      </c>
      <c r="B157" s="120" t="s">
        <v>195</v>
      </c>
      <c r="C157" s="121"/>
      <c r="D157" s="15" t="s">
        <v>12</v>
      </c>
      <c r="E157" s="98">
        <v>64</v>
      </c>
      <c r="F157" s="1"/>
      <c r="G157" s="25">
        <f t="shared" si="8"/>
        <v>0</v>
      </c>
      <c r="H157" s="91"/>
      <c r="K157" s="96"/>
    </row>
    <row r="158" spans="1:11" ht="33.75" x14ac:dyDescent="0.2">
      <c r="A158" s="104">
        <v>13</v>
      </c>
      <c r="B158" s="120" t="s">
        <v>119</v>
      </c>
      <c r="C158" s="121"/>
      <c r="D158" s="15" t="s">
        <v>196</v>
      </c>
      <c r="E158" s="98">
        <v>96</v>
      </c>
      <c r="F158" s="1"/>
      <c r="G158" s="25">
        <f t="shared" si="8"/>
        <v>0</v>
      </c>
      <c r="H158" s="91"/>
      <c r="K158" s="96"/>
    </row>
    <row r="159" spans="1:11" ht="22.5" x14ac:dyDescent="0.2">
      <c r="A159" s="104">
        <v>14</v>
      </c>
      <c r="B159" s="120" t="s">
        <v>120</v>
      </c>
      <c r="C159" s="121"/>
      <c r="D159" s="15" t="s">
        <v>197</v>
      </c>
      <c r="E159" s="98">
        <v>52</v>
      </c>
      <c r="F159" s="1"/>
      <c r="G159" s="25">
        <f t="shared" si="8"/>
        <v>0</v>
      </c>
      <c r="H159" s="91"/>
      <c r="K159" s="96"/>
    </row>
    <row r="160" spans="1:11" ht="22.5" x14ac:dyDescent="0.2">
      <c r="A160" s="104">
        <v>15</v>
      </c>
      <c r="B160" s="120" t="s">
        <v>121</v>
      </c>
      <c r="C160" s="121"/>
      <c r="D160" s="15" t="s">
        <v>197</v>
      </c>
      <c r="E160" s="98">
        <v>13</v>
      </c>
      <c r="F160" s="1"/>
      <c r="G160" s="25">
        <f t="shared" si="8"/>
        <v>0</v>
      </c>
      <c r="H160" s="91"/>
      <c r="K160" s="96"/>
    </row>
    <row r="161" spans="1:11" ht="12.75" customHeight="1" x14ac:dyDescent="0.2">
      <c r="A161" s="104">
        <v>16</v>
      </c>
      <c r="B161" s="120" t="s">
        <v>249</v>
      </c>
      <c r="C161" s="121"/>
      <c r="D161" s="15" t="s">
        <v>8</v>
      </c>
      <c r="E161" s="70"/>
      <c r="F161" s="1"/>
      <c r="G161" s="25">
        <f t="shared" si="8"/>
        <v>0</v>
      </c>
      <c r="H161" s="91"/>
    </row>
    <row r="162" spans="1:11" x14ac:dyDescent="0.2">
      <c r="A162" s="14"/>
      <c r="B162" s="123" t="s">
        <v>129</v>
      </c>
      <c r="C162" s="123"/>
      <c r="D162" s="2"/>
      <c r="E162" s="2"/>
      <c r="G162" s="25">
        <f t="shared" si="8"/>
        <v>0</v>
      </c>
      <c r="H162" s="91"/>
    </row>
    <row r="163" spans="1:11" x14ac:dyDescent="0.2">
      <c r="A163" s="104">
        <v>17</v>
      </c>
      <c r="B163" s="120" t="s">
        <v>122</v>
      </c>
      <c r="C163" s="121"/>
      <c r="D163" s="107" t="s">
        <v>9</v>
      </c>
      <c r="E163" s="98">
        <v>8</v>
      </c>
      <c r="F163" s="100"/>
      <c r="G163" s="25">
        <f t="shared" si="8"/>
        <v>0</v>
      </c>
      <c r="H163" s="91"/>
      <c r="K163" s="96"/>
    </row>
    <row r="164" spans="1:11" x14ac:dyDescent="0.2">
      <c r="A164" s="104">
        <v>18</v>
      </c>
      <c r="B164" s="120" t="s">
        <v>123</v>
      </c>
      <c r="C164" s="121"/>
      <c r="D164" s="107" t="s">
        <v>9</v>
      </c>
      <c r="E164" s="98">
        <v>10</v>
      </c>
      <c r="F164" s="100"/>
      <c r="G164" s="25">
        <f t="shared" si="8"/>
        <v>0</v>
      </c>
      <c r="H164" s="91"/>
      <c r="K164" s="96"/>
    </row>
    <row r="165" spans="1:11" x14ac:dyDescent="0.2">
      <c r="A165" s="104">
        <v>19</v>
      </c>
      <c r="B165" s="120" t="s">
        <v>124</v>
      </c>
      <c r="C165" s="121"/>
      <c r="D165" s="107" t="s">
        <v>9</v>
      </c>
      <c r="E165" s="98">
        <v>32</v>
      </c>
      <c r="F165" s="100"/>
      <c r="G165" s="25">
        <f t="shared" si="8"/>
        <v>0</v>
      </c>
      <c r="H165" s="91"/>
      <c r="K165" s="96"/>
    </row>
    <row r="166" spans="1:11" x14ac:dyDescent="0.2">
      <c r="A166" s="104">
        <v>20</v>
      </c>
      <c r="B166" s="120" t="s">
        <v>125</v>
      </c>
      <c r="C166" s="121"/>
      <c r="D166" s="107" t="s">
        <v>9</v>
      </c>
      <c r="E166" s="98">
        <v>39</v>
      </c>
      <c r="F166" s="100"/>
      <c r="G166" s="25">
        <f t="shared" si="8"/>
        <v>0</v>
      </c>
      <c r="H166" s="91"/>
      <c r="K166" s="96"/>
    </row>
    <row r="167" spans="1:11" x14ac:dyDescent="0.2">
      <c r="A167" s="104">
        <v>21</v>
      </c>
      <c r="B167" s="120" t="s">
        <v>126</v>
      </c>
      <c r="C167" s="121"/>
      <c r="D167" s="107" t="s">
        <v>9</v>
      </c>
      <c r="E167" s="98">
        <v>45</v>
      </c>
      <c r="F167" s="100"/>
      <c r="G167" s="25">
        <f t="shared" si="8"/>
        <v>0</v>
      </c>
      <c r="H167" s="91"/>
      <c r="K167" s="96"/>
    </row>
    <row r="168" spans="1:11" x14ac:dyDescent="0.2">
      <c r="A168" s="104">
        <v>22</v>
      </c>
      <c r="B168" s="120" t="s">
        <v>127</v>
      </c>
      <c r="C168" s="121"/>
      <c r="D168" s="107" t="s">
        <v>9</v>
      </c>
      <c r="E168" s="98">
        <v>52</v>
      </c>
      <c r="F168" s="100"/>
      <c r="G168" s="25">
        <f t="shared" si="8"/>
        <v>0</v>
      </c>
      <c r="H168" s="91"/>
      <c r="K168" s="96"/>
    </row>
    <row r="169" spans="1:11" x14ac:dyDescent="0.2">
      <c r="A169" s="104">
        <v>23</v>
      </c>
      <c r="B169" s="120" t="s">
        <v>128</v>
      </c>
      <c r="C169" s="121"/>
      <c r="D169" s="107" t="s">
        <v>9</v>
      </c>
      <c r="E169" s="98">
        <v>64</v>
      </c>
      <c r="F169" s="100"/>
      <c r="G169" s="25">
        <f t="shared" si="8"/>
        <v>0</v>
      </c>
      <c r="H169" s="91"/>
      <c r="K169" s="96"/>
    </row>
    <row r="170" spans="1:11" x14ac:dyDescent="0.2">
      <c r="A170" s="16"/>
      <c r="B170" s="123" t="s">
        <v>158</v>
      </c>
      <c r="C170" s="123"/>
      <c r="D170" s="17"/>
      <c r="E170" s="9"/>
      <c r="G170" s="65"/>
      <c r="H170" s="91"/>
    </row>
    <row r="171" spans="1:11" x14ac:dyDescent="0.2">
      <c r="A171" s="10">
        <v>24</v>
      </c>
      <c r="B171" s="120" t="s">
        <v>130</v>
      </c>
      <c r="C171" s="121"/>
      <c r="D171" s="107" t="s">
        <v>9</v>
      </c>
      <c r="E171" s="98">
        <v>64</v>
      </c>
      <c r="F171" s="100"/>
      <c r="G171" s="25">
        <f t="shared" ref="G171:G182" si="9">E171*F171</f>
        <v>0</v>
      </c>
      <c r="H171" s="91"/>
      <c r="K171" s="96"/>
    </row>
    <row r="172" spans="1:11" x14ac:dyDescent="0.2">
      <c r="A172" s="10">
        <v>25</v>
      </c>
      <c r="B172" s="120" t="s">
        <v>131</v>
      </c>
      <c r="C172" s="121"/>
      <c r="D172" s="107" t="s">
        <v>9</v>
      </c>
      <c r="E172" s="98">
        <v>71</v>
      </c>
      <c r="F172" s="100"/>
      <c r="G172" s="25">
        <f t="shared" si="9"/>
        <v>0</v>
      </c>
      <c r="H172" s="91"/>
      <c r="K172" s="96"/>
    </row>
    <row r="173" spans="1:11" x14ac:dyDescent="0.2">
      <c r="A173" s="10">
        <v>26</v>
      </c>
      <c r="B173" s="120" t="s">
        <v>132</v>
      </c>
      <c r="C173" s="121"/>
      <c r="D173" s="107" t="s">
        <v>9</v>
      </c>
      <c r="E173" s="98">
        <v>116</v>
      </c>
      <c r="F173" s="100"/>
      <c r="G173" s="25">
        <f t="shared" si="9"/>
        <v>0</v>
      </c>
      <c r="H173" s="91"/>
      <c r="K173" s="96"/>
    </row>
    <row r="174" spans="1:11" x14ac:dyDescent="0.2">
      <c r="A174" s="10">
        <v>27</v>
      </c>
      <c r="B174" s="120" t="s">
        <v>133</v>
      </c>
      <c r="C174" s="121"/>
      <c r="D174" s="107" t="s">
        <v>9</v>
      </c>
      <c r="E174" s="98">
        <v>148</v>
      </c>
      <c r="F174" s="100"/>
      <c r="G174" s="25">
        <f t="shared" si="9"/>
        <v>0</v>
      </c>
      <c r="H174" s="91"/>
      <c r="K174" s="96"/>
    </row>
    <row r="175" spans="1:11" x14ac:dyDescent="0.2">
      <c r="A175" s="10">
        <v>28</v>
      </c>
      <c r="B175" s="120" t="s">
        <v>134</v>
      </c>
      <c r="C175" s="121"/>
      <c r="D175" s="107" t="s">
        <v>9</v>
      </c>
      <c r="E175" s="98">
        <v>154</v>
      </c>
      <c r="F175" s="100"/>
      <c r="G175" s="25">
        <f t="shared" si="9"/>
        <v>0</v>
      </c>
      <c r="H175" s="91"/>
      <c r="K175" s="96"/>
    </row>
    <row r="176" spans="1:11" x14ac:dyDescent="0.2">
      <c r="A176" s="10">
        <v>29</v>
      </c>
      <c r="B176" s="120" t="s">
        <v>135</v>
      </c>
      <c r="C176" s="121"/>
      <c r="D176" s="107" t="s">
        <v>9</v>
      </c>
      <c r="E176" s="98">
        <v>160</v>
      </c>
      <c r="F176" s="100"/>
      <c r="G176" s="25">
        <f t="shared" si="9"/>
        <v>0</v>
      </c>
      <c r="H176" s="91"/>
      <c r="K176" s="96"/>
    </row>
    <row r="177" spans="1:11" x14ac:dyDescent="0.2">
      <c r="A177" s="10">
        <v>30</v>
      </c>
      <c r="B177" s="120" t="s">
        <v>136</v>
      </c>
      <c r="C177" s="121"/>
      <c r="D177" s="107" t="s">
        <v>9</v>
      </c>
      <c r="E177" s="98">
        <v>164</v>
      </c>
      <c r="F177" s="100"/>
      <c r="G177" s="25">
        <f t="shared" si="9"/>
        <v>0</v>
      </c>
      <c r="H177" s="91"/>
      <c r="K177" s="96"/>
    </row>
    <row r="178" spans="1:11" x14ac:dyDescent="0.2">
      <c r="A178" s="10">
        <v>31</v>
      </c>
      <c r="B178" s="120" t="s">
        <v>137</v>
      </c>
      <c r="C178" s="121"/>
      <c r="D178" s="107" t="s">
        <v>9</v>
      </c>
      <c r="E178" s="98">
        <v>167</v>
      </c>
      <c r="F178" s="100"/>
      <c r="G178" s="25">
        <f t="shared" si="9"/>
        <v>0</v>
      </c>
      <c r="H178" s="91"/>
      <c r="K178" s="96"/>
    </row>
    <row r="179" spans="1:11" x14ac:dyDescent="0.2">
      <c r="A179" s="10">
        <v>32</v>
      </c>
      <c r="B179" s="120" t="s">
        <v>138</v>
      </c>
      <c r="C179" s="121"/>
      <c r="D179" s="107" t="s">
        <v>9</v>
      </c>
      <c r="E179" s="98">
        <v>180</v>
      </c>
      <c r="F179" s="100"/>
      <c r="G179" s="25">
        <f t="shared" si="9"/>
        <v>0</v>
      </c>
      <c r="H179" s="91"/>
      <c r="K179" s="96"/>
    </row>
    <row r="180" spans="1:11" x14ac:dyDescent="0.2">
      <c r="A180" s="10">
        <v>33</v>
      </c>
      <c r="B180" s="120" t="s">
        <v>139</v>
      </c>
      <c r="C180" s="121"/>
      <c r="D180" s="107" t="s">
        <v>9</v>
      </c>
      <c r="E180" s="98">
        <v>186</v>
      </c>
      <c r="F180" s="100"/>
      <c r="G180" s="25">
        <f t="shared" si="9"/>
        <v>0</v>
      </c>
      <c r="H180" s="91"/>
      <c r="K180" s="96"/>
    </row>
    <row r="181" spans="1:11" x14ac:dyDescent="0.2">
      <c r="A181" s="10">
        <v>34</v>
      </c>
      <c r="B181" s="120" t="s">
        <v>140</v>
      </c>
      <c r="C181" s="121"/>
      <c r="D181" s="107" t="s">
        <v>9</v>
      </c>
      <c r="E181" s="98">
        <v>199</v>
      </c>
      <c r="F181" s="100"/>
      <c r="G181" s="25">
        <f t="shared" si="9"/>
        <v>0</v>
      </c>
      <c r="H181" s="91"/>
      <c r="K181" s="96"/>
    </row>
    <row r="182" spans="1:11" x14ac:dyDescent="0.2">
      <c r="A182" s="10">
        <v>35</v>
      </c>
      <c r="B182" s="120" t="s">
        <v>141</v>
      </c>
      <c r="C182" s="121"/>
      <c r="D182" s="107" t="s">
        <v>9</v>
      </c>
      <c r="E182" s="98">
        <v>224</v>
      </c>
      <c r="F182" s="100"/>
      <c r="G182" s="25">
        <f t="shared" si="9"/>
        <v>0</v>
      </c>
      <c r="H182" s="91"/>
      <c r="K182" s="96"/>
    </row>
    <row r="183" spans="1:11" x14ac:dyDescent="0.2">
      <c r="A183" s="18"/>
      <c r="B183" s="123" t="s">
        <v>159</v>
      </c>
      <c r="C183" s="123"/>
      <c r="D183" s="123"/>
      <c r="E183" s="124"/>
      <c r="F183" s="123"/>
      <c r="G183" s="65"/>
      <c r="H183" s="91"/>
    </row>
    <row r="184" spans="1:11" x14ac:dyDescent="0.2">
      <c r="A184" s="10">
        <v>36</v>
      </c>
      <c r="B184" s="120" t="s">
        <v>130</v>
      </c>
      <c r="C184" s="121"/>
      <c r="D184" s="107" t="s">
        <v>9</v>
      </c>
      <c r="E184" s="98">
        <v>90</v>
      </c>
      <c r="F184" s="100"/>
      <c r="G184" s="25">
        <f t="shared" ref="G184:G195" si="10">E184*F184</f>
        <v>0</v>
      </c>
      <c r="H184" s="91"/>
      <c r="K184" s="96"/>
    </row>
    <row r="185" spans="1:11" x14ac:dyDescent="0.2">
      <c r="A185" s="10">
        <v>37</v>
      </c>
      <c r="B185" s="120" t="s">
        <v>131</v>
      </c>
      <c r="C185" s="121"/>
      <c r="D185" s="107" t="s">
        <v>9</v>
      </c>
      <c r="E185" s="98">
        <v>103</v>
      </c>
      <c r="F185" s="100"/>
      <c r="G185" s="25">
        <f t="shared" si="10"/>
        <v>0</v>
      </c>
      <c r="H185" s="91"/>
      <c r="K185" s="96"/>
    </row>
    <row r="186" spans="1:11" x14ac:dyDescent="0.2">
      <c r="A186" s="10">
        <v>38</v>
      </c>
      <c r="B186" s="120" t="s">
        <v>132</v>
      </c>
      <c r="C186" s="121"/>
      <c r="D186" s="107" t="s">
        <v>9</v>
      </c>
      <c r="E186" s="98">
        <v>116</v>
      </c>
      <c r="F186" s="100"/>
      <c r="G186" s="25">
        <f t="shared" si="10"/>
        <v>0</v>
      </c>
      <c r="H186" s="91"/>
      <c r="K186" s="96"/>
    </row>
    <row r="187" spans="1:11" x14ac:dyDescent="0.2">
      <c r="A187" s="10">
        <v>39</v>
      </c>
      <c r="B187" s="120" t="s">
        <v>133</v>
      </c>
      <c r="C187" s="121"/>
      <c r="D187" s="107" t="s">
        <v>9</v>
      </c>
      <c r="E187" s="98">
        <v>128</v>
      </c>
      <c r="F187" s="100"/>
      <c r="G187" s="25">
        <f t="shared" si="10"/>
        <v>0</v>
      </c>
      <c r="H187" s="91"/>
      <c r="K187" s="96"/>
    </row>
    <row r="188" spans="1:11" x14ac:dyDescent="0.2">
      <c r="A188" s="10">
        <v>40</v>
      </c>
      <c r="B188" s="120" t="s">
        <v>134</v>
      </c>
      <c r="C188" s="121"/>
      <c r="D188" s="107" t="s">
        <v>9</v>
      </c>
      <c r="E188" s="98">
        <v>141</v>
      </c>
      <c r="F188" s="100"/>
      <c r="G188" s="25">
        <f t="shared" si="10"/>
        <v>0</v>
      </c>
      <c r="H188" s="91"/>
      <c r="K188" s="96"/>
    </row>
    <row r="189" spans="1:11" x14ac:dyDescent="0.2">
      <c r="A189" s="10">
        <v>41</v>
      </c>
      <c r="B189" s="120" t="s">
        <v>135</v>
      </c>
      <c r="C189" s="121"/>
      <c r="D189" s="107" t="s">
        <v>9</v>
      </c>
      <c r="E189" s="98">
        <v>167</v>
      </c>
      <c r="F189" s="100"/>
      <c r="G189" s="25">
        <f t="shared" si="10"/>
        <v>0</v>
      </c>
      <c r="H189" s="91"/>
      <c r="K189" s="96"/>
    </row>
    <row r="190" spans="1:11" x14ac:dyDescent="0.2">
      <c r="A190" s="10">
        <v>42</v>
      </c>
      <c r="B190" s="120" t="s">
        <v>136</v>
      </c>
      <c r="C190" s="121"/>
      <c r="D190" s="107" t="s">
        <v>9</v>
      </c>
      <c r="E190" s="98">
        <v>192</v>
      </c>
      <c r="F190" s="100"/>
      <c r="G190" s="25">
        <f t="shared" si="10"/>
        <v>0</v>
      </c>
      <c r="H190" s="91"/>
      <c r="K190" s="96"/>
    </row>
    <row r="191" spans="1:11" x14ac:dyDescent="0.2">
      <c r="A191" s="10">
        <v>43</v>
      </c>
      <c r="B191" s="120" t="s">
        <v>137</v>
      </c>
      <c r="C191" s="121"/>
      <c r="D191" s="107" t="s">
        <v>9</v>
      </c>
      <c r="E191" s="98">
        <v>205</v>
      </c>
      <c r="F191" s="100"/>
      <c r="G191" s="25">
        <f t="shared" si="10"/>
        <v>0</v>
      </c>
      <c r="H191" s="91"/>
      <c r="K191" s="96"/>
    </row>
    <row r="192" spans="1:11" x14ac:dyDescent="0.2">
      <c r="A192" s="10">
        <v>44</v>
      </c>
      <c r="B192" s="120" t="s">
        <v>138</v>
      </c>
      <c r="C192" s="121"/>
      <c r="D192" s="107" t="s">
        <v>9</v>
      </c>
      <c r="E192" s="98">
        <v>231</v>
      </c>
      <c r="F192" s="100"/>
      <c r="G192" s="25">
        <f t="shared" si="10"/>
        <v>0</v>
      </c>
      <c r="H192" s="91"/>
      <c r="K192" s="96"/>
    </row>
    <row r="193" spans="1:11" x14ac:dyDescent="0.2">
      <c r="A193" s="10">
        <v>45</v>
      </c>
      <c r="B193" s="120" t="s">
        <v>139</v>
      </c>
      <c r="C193" s="121"/>
      <c r="D193" s="107" t="s">
        <v>9</v>
      </c>
      <c r="E193" s="98">
        <v>256</v>
      </c>
      <c r="F193" s="100"/>
      <c r="G193" s="25">
        <f t="shared" si="10"/>
        <v>0</v>
      </c>
      <c r="H193" s="91"/>
      <c r="K193" s="96"/>
    </row>
    <row r="194" spans="1:11" x14ac:dyDescent="0.2">
      <c r="A194" s="10">
        <v>46</v>
      </c>
      <c r="B194" s="120" t="s">
        <v>140</v>
      </c>
      <c r="C194" s="121"/>
      <c r="D194" s="107" t="s">
        <v>9</v>
      </c>
      <c r="E194" s="98">
        <v>308</v>
      </c>
      <c r="F194" s="100"/>
      <c r="G194" s="25">
        <f t="shared" si="10"/>
        <v>0</v>
      </c>
      <c r="H194" s="91"/>
      <c r="K194" s="96"/>
    </row>
    <row r="195" spans="1:11" x14ac:dyDescent="0.2">
      <c r="A195" s="10">
        <v>47</v>
      </c>
      <c r="B195" s="120" t="s">
        <v>141</v>
      </c>
      <c r="C195" s="121"/>
      <c r="D195" s="107" t="s">
        <v>9</v>
      </c>
      <c r="E195" s="98">
        <v>346</v>
      </c>
      <c r="F195" s="100"/>
      <c r="G195" s="25">
        <f t="shared" si="10"/>
        <v>0</v>
      </c>
      <c r="H195" s="91"/>
      <c r="K195" s="96"/>
    </row>
    <row r="196" spans="1:11" x14ac:dyDescent="0.2">
      <c r="A196" s="18"/>
      <c r="B196" s="123" t="s">
        <v>156</v>
      </c>
      <c r="C196" s="123"/>
      <c r="D196" s="19"/>
      <c r="E196" s="20"/>
      <c r="G196" s="65"/>
      <c r="H196" s="91"/>
    </row>
    <row r="197" spans="1:11" x14ac:dyDescent="0.2">
      <c r="A197" s="10">
        <v>48</v>
      </c>
      <c r="B197" s="120" t="s">
        <v>216</v>
      </c>
      <c r="C197" s="121"/>
      <c r="D197" s="107" t="s">
        <v>8</v>
      </c>
      <c r="E197" s="98">
        <v>320</v>
      </c>
      <c r="F197" s="100"/>
      <c r="G197" s="25">
        <f t="shared" ref="G197:G206" si="11">E197*F197</f>
        <v>0</v>
      </c>
      <c r="H197" s="91"/>
      <c r="K197" s="96"/>
    </row>
    <row r="198" spans="1:11" x14ac:dyDescent="0.2">
      <c r="A198" s="10">
        <v>49</v>
      </c>
      <c r="B198" s="120" t="s">
        <v>217</v>
      </c>
      <c r="C198" s="121"/>
      <c r="D198" s="107" t="s">
        <v>8</v>
      </c>
      <c r="E198" s="98">
        <v>352</v>
      </c>
      <c r="F198" s="100"/>
      <c r="G198" s="25">
        <f t="shared" si="11"/>
        <v>0</v>
      </c>
      <c r="H198" s="91"/>
      <c r="K198" s="96"/>
    </row>
    <row r="199" spans="1:11" x14ac:dyDescent="0.2">
      <c r="A199" s="10">
        <v>50</v>
      </c>
      <c r="B199" s="120" t="s">
        <v>218</v>
      </c>
      <c r="C199" s="121"/>
      <c r="D199" s="107" t="s">
        <v>8</v>
      </c>
      <c r="E199" s="98">
        <v>384</v>
      </c>
      <c r="F199" s="100"/>
      <c r="G199" s="25">
        <f t="shared" si="11"/>
        <v>0</v>
      </c>
      <c r="H199" s="91"/>
      <c r="K199" s="96"/>
    </row>
    <row r="200" spans="1:11" x14ac:dyDescent="0.2">
      <c r="A200" s="10">
        <v>51</v>
      </c>
      <c r="B200" s="120" t="s">
        <v>219</v>
      </c>
      <c r="C200" s="121"/>
      <c r="D200" s="107" t="s">
        <v>8</v>
      </c>
      <c r="E200" s="98">
        <v>448</v>
      </c>
      <c r="F200" s="100"/>
      <c r="G200" s="25">
        <f t="shared" si="11"/>
        <v>0</v>
      </c>
      <c r="H200" s="91"/>
      <c r="K200" s="96"/>
    </row>
    <row r="201" spans="1:11" x14ac:dyDescent="0.2">
      <c r="A201" s="10">
        <v>52</v>
      </c>
      <c r="B201" s="120" t="s">
        <v>220</v>
      </c>
      <c r="C201" s="121"/>
      <c r="D201" s="107" t="s">
        <v>8</v>
      </c>
      <c r="E201" s="98">
        <v>512</v>
      </c>
      <c r="F201" s="100"/>
      <c r="G201" s="25">
        <f t="shared" si="11"/>
        <v>0</v>
      </c>
      <c r="H201" s="91"/>
      <c r="K201" s="96"/>
    </row>
    <row r="202" spans="1:11" x14ac:dyDescent="0.2">
      <c r="A202" s="10">
        <v>53</v>
      </c>
      <c r="B202" s="120" t="s">
        <v>221</v>
      </c>
      <c r="C202" s="121"/>
      <c r="D202" s="107" t="s">
        <v>8</v>
      </c>
      <c r="E202" s="98">
        <v>608</v>
      </c>
      <c r="F202" s="100"/>
      <c r="G202" s="25">
        <f t="shared" si="11"/>
        <v>0</v>
      </c>
      <c r="H202" s="91"/>
      <c r="K202" s="96"/>
    </row>
    <row r="203" spans="1:11" x14ac:dyDescent="0.2">
      <c r="A203" s="10">
        <v>54</v>
      </c>
      <c r="B203" s="120" t="s">
        <v>222</v>
      </c>
      <c r="C203" s="121"/>
      <c r="D203" s="107" t="s">
        <v>8</v>
      </c>
      <c r="E203" s="98">
        <v>704</v>
      </c>
      <c r="F203" s="100"/>
      <c r="G203" s="25">
        <f t="shared" si="11"/>
        <v>0</v>
      </c>
      <c r="H203" s="91"/>
      <c r="K203" s="96"/>
    </row>
    <row r="204" spans="1:11" x14ac:dyDescent="0.2">
      <c r="A204" s="10">
        <v>55</v>
      </c>
      <c r="B204" s="120" t="s">
        <v>223</v>
      </c>
      <c r="C204" s="121"/>
      <c r="D204" s="107" t="s">
        <v>8</v>
      </c>
      <c r="E204" s="98">
        <v>896</v>
      </c>
      <c r="F204" s="100"/>
      <c r="G204" s="25">
        <f t="shared" si="11"/>
        <v>0</v>
      </c>
      <c r="H204" s="91"/>
      <c r="K204" s="96"/>
    </row>
    <row r="205" spans="1:11" x14ac:dyDescent="0.2">
      <c r="A205" s="10">
        <v>56</v>
      </c>
      <c r="B205" s="120" t="s">
        <v>224</v>
      </c>
      <c r="C205" s="121"/>
      <c r="D205" s="107" t="s">
        <v>8</v>
      </c>
      <c r="E205" s="98">
        <v>1152</v>
      </c>
      <c r="F205" s="100"/>
      <c r="G205" s="25">
        <f t="shared" si="11"/>
        <v>0</v>
      </c>
      <c r="H205" s="91"/>
      <c r="K205" s="96"/>
    </row>
    <row r="206" spans="1:11" x14ac:dyDescent="0.2">
      <c r="A206" s="10">
        <v>57</v>
      </c>
      <c r="B206" s="120" t="s">
        <v>225</v>
      </c>
      <c r="C206" s="121"/>
      <c r="D206" s="107" t="s">
        <v>8</v>
      </c>
      <c r="E206" s="98">
        <v>1408</v>
      </c>
      <c r="F206" s="100"/>
      <c r="G206" s="25">
        <f t="shared" si="11"/>
        <v>0</v>
      </c>
      <c r="H206" s="91"/>
      <c r="K206" s="96"/>
    </row>
    <row r="207" spans="1:11" x14ac:dyDescent="0.2">
      <c r="A207" s="18"/>
      <c r="B207" s="123" t="s">
        <v>157</v>
      </c>
      <c r="C207" s="123"/>
      <c r="D207" s="19"/>
      <c r="E207" s="20"/>
      <c r="G207" s="65"/>
      <c r="H207" s="91"/>
    </row>
    <row r="208" spans="1:11" x14ac:dyDescent="0.2">
      <c r="A208" s="10">
        <v>58</v>
      </c>
      <c r="B208" s="120" t="s">
        <v>169</v>
      </c>
      <c r="C208" s="121"/>
      <c r="D208" s="107" t="s">
        <v>8</v>
      </c>
      <c r="E208" s="98">
        <v>832</v>
      </c>
      <c r="F208" s="100"/>
      <c r="G208" s="25">
        <f t="shared" ref="G208:G217" si="12">E208*F208</f>
        <v>0</v>
      </c>
      <c r="H208" s="91"/>
      <c r="K208" s="96"/>
    </row>
    <row r="209" spans="1:11" x14ac:dyDescent="0.2">
      <c r="A209" s="10">
        <v>59</v>
      </c>
      <c r="B209" s="120" t="s">
        <v>170</v>
      </c>
      <c r="C209" s="121"/>
      <c r="D209" s="107" t="s">
        <v>8</v>
      </c>
      <c r="E209" s="98">
        <v>896</v>
      </c>
      <c r="F209" s="100"/>
      <c r="G209" s="25">
        <f t="shared" si="12"/>
        <v>0</v>
      </c>
      <c r="H209" s="91"/>
      <c r="K209" s="96"/>
    </row>
    <row r="210" spans="1:11" x14ac:dyDescent="0.2">
      <c r="A210" s="10">
        <v>60</v>
      </c>
      <c r="B210" s="120" t="s">
        <v>171</v>
      </c>
      <c r="C210" s="121"/>
      <c r="D210" s="107" t="s">
        <v>8</v>
      </c>
      <c r="E210" s="98">
        <v>960</v>
      </c>
      <c r="F210" s="100"/>
      <c r="G210" s="25">
        <f t="shared" si="12"/>
        <v>0</v>
      </c>
      <c r="H210" s="91"/>
      <c r="K210" s="96"/>
    </row>
    <row r="211" spans="1:11" x14ac:dyDescent="0.2">
      <c r="A211" s="10">
        <v>61</v>
      </c>
      <c r="B211" s="120" t="s">
        <v>172</v>
      </c>
      <c r="C211" s="121"/>
      <c r="D211" s="107" t="s">
        <v>8</v>
      </c>
      <c r="E211" s="98">
        <v>1024</v>
      </c>
      <c r="F211" s="100"/>
      <c r="G211" s="25">
        <f t="shared" si="12"/>
        <v>0</v>
      </c>
      <c r="H211" s="91"/>
      <c r="K211" s="96"/>
    </row>
    <row r="212" spans="1:11" x14ac:dyDescent="0.2">
      <c r="A212" s="10">
        <v>62</v>
      </c>
      <c r="B212" s="120" t="s">
        <v>173</v>
      </c>
      <c r="C212" s="121"/>
      <c r="D212" s="107" t="s">
        <v>8</v>
      </c>
      <c r="E212" s="98">
        <v>1216</v>
      </c>
      <c r="F212" s="100"/>
      <c r="G212" s="25">
        <f t="shared" si="12"/>
        <v>0</v>
      </c>
      <c r="H212" s="91"/>
      <c r="K212" s="96"/>
    </row>
    <row r="213" spans="1:11" x14ac:dyDescent="0.2">
      <c r="A213" s="10">
        <v>63</v>
      </c>
      <c r="B213" s="120" t="s">
        <v>174</v>
      </c>
      <c r="C213" s="121"/>
      <c r="D213" s="107" t="s">
        <v>8</v>
      </c>
      <c r="E213" s="98">
        <v>1344</v>
      </c>
      <c r="F213" s="100"/>
      <c r="G213" s="25">
        <f t="shared" si="12"/>
        <v>0</v>
      </c>
      <c r="H213" s="91"/>
      <c r="K213" s="96"/>
    </row>
    <row r="214" spans="1:11" x14ac:dyDescent="0.2">
      <c r="A214" s="10">
        <v>64</v>
      </c>
      <c r="B214" s="120" t="s">
        <v>175</v>
      </c>
      <c r="C214" s="121"/>
      <c r="D214" s="107" t="s">
        <v>8</v>
      </c>
      <c r="E214" s="98">
        <v>1664</v>
      </c>
      <c r="F214" s="100"/>
      <c r="G214" s="25">
        <f t="shared" si="12"/>
        <v>0</v>
      </c>
      <c r="H214" s="91"/>
      <c r="K214" s="96"/>
    </row>
    <row r="215" spans="1:11" x14ac:dyDescent="0.2">
      <c r="A215" s="10">
        <v>65</v>
      </c>
      <c r="B215" s="120" t="s">
        <v>176</v>
      </c>
      <c r="C215" s="121"/>
      <c r="D215" s="107" t="s">
        <v>8</v>
      </c>
      <c r="E215" s="98">
        <v>2048</v>
      </c>
      <c r="F215" s="100"/>
      <c r="G215" s="25">
        <f t="shared" si="12"/>
        <v>0</v>
      </c>
      <c r="H215" s="91"/>
      <c r="K215" s="96"/>
    </row>
    <row r="216" spans="1:11" x14ac:dyDescent="0.2">
      <c r="A216" s="10">
        <v>66</v>
      </c>
      <c r="B216" s="120" t="s">
        <v>177</v>
      </c>
      <c r="C216" s="121"/>
      <c r="D216" s="107" t="s">
        <v>8</v>
      </c>
      <c r="E216" s="98">
        <v>2560</v>
      </c>
      <c r="F216" s="100"/>
      <c r="G216" s="25">
        <f t="shared" si="12"/>
        <v>0</v>
      </c>
      <c r="H216" s="91"/>
      <c r="K216" s="96"/>
    </row>
    <row r="217" spans="1:11" x14ac:dyDescent="0.2">
      <c r="A217" s="10">
        <v>67</v>
      </c>
      <c r="B217" s="120" t="s">
        <v>178</v>
      </c>
      <c r="C217" s="121"/>
      <c r="D217" s="107" t="s">
        <v>8</v>
      </c>
      <c r="E217" s="98">
        <v>3072</v>
      </c>
      <c r="F217" s="100"/>
      <c r="G217" s="25">
        <f t="shared" si="12"/>
        <v>0</v>
      </c>
      <c r="H217" s="91"/>
      <c r="K217" s="96"/>
    </row>
    <row r="218" spans="1:11" x14ac:dyDescent="0.2">
      <c r="A218" s="18"/>
      <c r="B218" s="122" t="s">
        <v>160</v>
      </c>
      <c r="C218" s="122"/>
      <c r="D218" s="19"/>
      <c r="E218" s="20"/>
      <c r="G218" s="62"/>
      <c r="H218" s="91"/>
    </row>
    <row r="219" spans="1:11" x14ac:dyDescent="0.2">
      <c r="A219" s="10">
        <v>68</v>
      </c>
      <c r="B219" s="120" t="s">
        <v>179</v>
      </c>
      <c r="C219" s="121"/>
      <c r="D219" s="107" t="s">
        <v>8</v>
      </c>
      <c r="E219" s="98">
        <v>64</v>
      </c>
      <c r="F219" s="100"/>
      <c r="G219" s="25">
        <f t="shared" ref="G219:G223" si="13">E219*F219</f>
        <v>0</v>
      </c>
      <c r="H219" s="91"/>
      <c r="K219" s="96"/>
    </row>
    <row r="220" spans="1:11" x14ac:dyDescent="0.2">
      <c r="A220" s="10">
        <v>69</v>
      </c>
      <c r="B220" s="120" t="s">
        <v>180</v>
      </c>
      <c r="C220" s="121"/>
      <c r="D220" s="107" t="s">
        <v>9</v>
      </c>
      <c r="E220" s="98">
        <v>71</v>
      </c>
      <c r="F220" s="100"/>
      <c r="G220" s="25">
        <f t="shared" si="13"/>
        <v>0</v>
      </c>
      <c r="H220" s="91"/>
      <c r="K220" s="96"/>
    </row>
    <row r="221" spans="1:11" x14ac:dyDescent="0.2">
      <c r="A221" s="10">
        <v>70</v>
      </c>
      <c r="B221" s="120" t="s">
        <v>181</v>
      </c>
      <c r="C221" s="121"/>
      <c r="D221" s="107" t="s">
        <v>9</v>
      </c>
      <c r="E221" s="98">
        <v>160</v>
      </c>
      <c r="F221" s="100"/>
      <c r="G221" s="25">
        <f t="shared" si="13"/>
        <v>0</v>
      </c>
      <c r="H221" s="91"/>
      <c r="K221" s="96"/>
    </row>
    <row r="222" spans="1:11" x14ac:dyDescent="0.2">
      <c r="A222" s="10">
        <v>71</v>
      </c>
      <c r="B222" s="120" t="s">
        <v>182</v>
      </c>
      <c r="C222" s="121"/>
      <c r="D222" s="107" t="s">
        <v>9</v>
      </c>
      <c r="E222" s="98">
        <v>186</v>
      </c>
      <c r="F222" s="100"/>
      <c r="G222" s="25">
        <f t="shared" si="13"/>
        <v>0</v>
      </c>
      <c r="H222" s="91"/>
      <c r="K222" s="96"/>
    </row>
    <row r="223" spans="1:11" x14ac:dyDescent="0.2">
      <c r="A223" s="10">
        <v>72</v>
      </c>
      <c r="B223" s="120" t="s">
        <v>183</v>
      </c>
      <c r="C223" s="121"/>
      <c r="D223" s="107" t="s">
        <v>9</v>
      </c>
      <c r="E223" s="98">
        <v>224</v>
      </c>
      <c r="F223" s="100"/>
      <c r="G223" s="25">
        <f t="shared" si="13"/>
        <v>0</v>
      </c>
      <c r="H223" s="91"/>
      <c r="K223" s="96"/>
    </row>
    <row r="224" spans="1:11" x14ac:dyDescent="0.2">
      <c r="A224" s="18"/>
      <c r="B224" s="123" t="s">
        <v>161</v>
      </c>
      <c r="C224" s="123"/>
      <c r="D224" s="19"/>
      <c r="E224" s="20"/>
      <c r="G224" s="65"/>
      <c r="H224" s="91"/>
    </row>
    <row r="225" spans="1:11" x14ac:dyDescent="0.2">
      <c r="A225" s="10">
        <v>73</v>
      </c>
      <c r="B225" s="120" t="s">
        <v>179</v>
      </c>
      <c r="C225" s="121"/>
      <c r="D225" s="107" t="s">
        <v>9</v>
      </c>
      <c r="E225" s="98">
        <v>96</v>
      </c>
      <c r="F225" s="100"/>
      <c r="G225" s="25">
        <f t="shared" ref="G225:G229" si="14">E225*F225</f>
        <v>0</v>
      </c>
      <c r="H225" s="91"/>
      <c r="K225" s="96"/>
    </row>
    <row r="226" spans="1:11" x14ac:dyDescent="0.2">
      <c r="A226" s="10">
        <v>74</v>
      </c>
      <c r="B226" s="120" t="s">
        <v>180</v>
      </c>
      <c r="C226" s="121"/>
      <c r="D226" s="107" t="s">
        <v>9</v>
      </c>
      <c r="E226" s="98">
        <v>103</v>
      </c>
      <c r="F226" s="100"/>
      <c r="G226" s="25">
        <f t="shared" si="14"/>
        <v>0</v>
      </c>
      <c r="H226" s="91"/>
      <c r="K226" s="96"/>
    </row>
    <row r="227" spans="1:11" x14ac:dyDescent="0.2">
      <c r="A227" s="10">
        <v>75</v>
      </c>
      <c r="B227" s="120" t="s">
        <v>181</v>
      </c>
      <c r="C227" s="121"/>
      <c r="D227" s="107" t="s">
        <v>9</v>
      </c>
      <c r="E227" s="98">
        <v>167</v>
      </c>
      <c r="F227" s="100"/>
      <c r="G227" s="25">
        <f t="shared" si="14"/>
        <v>0</v>
      </c>
      <c r="H227" s="91"/>
      <c r="K227" s="96"/>
    </row>
    <row r="228" spans="1:11" x14ac:dyDescent="0.2">
      <c r="A228" s="10">
        <v>76</v>
      </c>
      <c r="B228" s="120" t="s">
        <v>182</v>
      </c>
      <c r="C228" s="121"/>
      <c r="D228" s="107" t="s">
        <v>9</v>
      </c>
      <c r="E228" s="98">
        <v>320</v>
      </c>
      <c r="F228" s="100"/>
      <c r="G228" s="25">
        <f t="shared" si="14"/>
        <v>0</v>
      </c>
      <c r="H228" s="91"/>
      <c r="K228" s="96"/>
    </row>
    <row r="229" spans="1:11" x14ac:dyDescent="0.2">
      <c r="A229" s="10">
        <v>77</v>
      </c>
      <c r="B229" s="120" t="s">
        <v>183</v>
      </c>
      <c r="C229" s="121"/>
      <c r="D229" s="107" t="s">
        <v>9</v>
      </c>
      <c r="E229" s="98">
        <v>404</v>
      </c>
      <c r="F229" s="100"/>
      <c r="G229" s="25">
        <f t="shared" si="14"/>
        <v>0</v>
      </c>
      <c r="H229" s="91"/>
      <c r="K229" s="96"/>
    </row>
    <row r="230" spans="1:11" x14ac:dyDescent="0.2">
      <c r="A230" s="18"/>
      <c r="B230" s="123" t="s">
        <v>162</v>
      </c>
      <c r="C230" s="123"/>
      <c r="D230" s="19"/>
      <c r="E230" s="20"/>
      <c r="G230" s="65"/>
      <c r="H230" s="91"/>
    </row>
    <row r="231" spans="1:11" x14ac:dyDescent="0.2">
      <c r="A231" s="10">
        <v>78</v>
      </c>
      <c r="B231" s="120" t="s">
        <v>164</v>
      </c>
      <c r="C231" s="121"/>
      <c r="D231" s="107" t="s">
        <v>8</v>
      </c>
      <c r="E231" s="98">
        <v>320</v>
      </c>
      <c r="F231" s="100"/>
      <c r="G231" s="25">
        <f t="shared" ref="G231:G235" si="15">E231*F231</f>
        <v>0</v>
      </c>
      <c r="H231" s="91"/>
      <c r="K231" s="96"/>
    </row>
    <row r="232" spans="1:11" x14ac:dyDescent="0.2">
      <c r="A232" s="10">
        <v>79</v>
      </c>
      <c r="B232" s="120" t="s">
        <v>165</v>
      </c>
      <c r="C232" s="121"/>
      <c r="D232" s="107" t="s">
        <v>8</v>
      </c>
      <c r="E232" s="98">
        <v>544</v>
      </c>
      <c r="F232" s="100"/>
      <c r="G232" s="25">
        <f t="shared" si="15"/>
        <v>0</v>
      </c>
      <c r="H232" s="91"/>
      <c r="K232" s="96"/>
    </row>
    <row r="233" spans="1:11" x14ac:dyDescent="0.2">
      <c r="A233" s="10">
        <v>80</v>
      </c>
      <c r="B233" s="120" t="s">
        <v>166</v>
      </c>
      <c r="C233" s="121"/>
      <c r="D233" s="107" t="s">
        <v>8</v>
      </c>
      <c r="E233" s="98">
        <v>640</v>
      </c>
      <c r="F233" s="100"/>
      <c r="G233" s="25">
        <f t="shared" si="15"/>
        <v>0</v>
      </c>
      <c r="H233" s="91"/>
      <c r="K233" s="96"/>
    </row>
    <row r="234" spans="1:11" x14ac:dyDescent="0.2">
      <c r="A234" s="10">
        <v>81</v>
      </c>
      <c r="B234" s="120" t="s">
        <v>167</v>
      </c>
      <c r="C234" s="121"/>
      <c r="D234" s="107" t="s">
        <v>8</v>
      </c>
      <c r="E234" s="98">
        <v>768</v>
      </c>
      <c r="F234" s="100"/>
      <c r="G234" s="25">
        <f t="shared" si="15"/>
        <v>0</v>
      </c>
      <c r="H234" s="91"/>
      <c r="K234" s="96"/>
    </row>
    <row r="235" spans="1:11" x14ac:dyDescent="0.2">
      <c r="A235" s="10">
        <v>82</v>
      </c>
      <c r="B235" s="120" t="s">
        <v>168</v>
      </c>
      <c r="C235" s="121"/>
      <c r="D235" s="107" t="s">
        <v>8</v>
      </c>
      <c r="E235" s="98">
        <v>1024</v>
      </c>
      <c r="F235" s="100"/>
      <c r="G235" s="25">
        <f t="shared" si="15"/>
        <v>0</v>
      </c>
      <c r="H235" s="91"/>
      <c r="K235" s="96"/>
    </row>
    <row r="236" spans="1:11" x14ac:dyDescent="0.2">
      <c r="A236" s="18"/>
      <c r="B236" s="123" t="s">
        <v>163</v>
      </c>
      <c r="C236" s="123"/>
      <c r="D236" s="19"/>
      <c r="E236" s="20"/>
      <c r="G236" s="65"/>
      <c r="H236" s="91"/>
    </row>
    <row r="237" spans="1:11" x14ac:dyDescent="0.2">
      <c r="A237" s="10">
        <v>83</v>
      </c>
      <c r="B237" s="120" t="s">
        <v>184</v>
      </c>
      <c r="C237" s="121"/>
      <c r="D237" s="107" t="s">
        <v>8</v>
      </c>
      <c r="E237" s="98">
        <v>832</v>
      </c>
      <c r="F237" s="100"/>
      <c r="G237" s="25">
        <f t="shared" ref="G237:G241" si="16">E237*F237</f>
        <v>0</v>
      </c>
      <c r="H237" s="91"/>
      <c r="K237" s="96"/>
    </row>
    <row r="238" spans="1:11" x14ac:dyDescent="0.2">
      <c r="A238" s="10">
        <v>84</v>
      </c>
      <c r="B238" s="120" t="s">
        <v>185</v>
      </c>
      <c r="C238" s="121"/>
      <c r="D238" s="107" t="s">
        <v>8</v>
      </c>
      <c r="E238" s="98">
        <v>896</v>
      </c>
      <c r="F238" s="100"/>
      <c r="G238" s="25">
        <f t="shared" si="16"/>
        <v>0</v>
      </c>
      <c r="H238" s="91"/>
      <c r="K238" s="96"/>
    </row>
    <row r="239" spans="1:11" x14ac:dyDescent="0.2">
      <c r="A239" s="10">
        <v>85</v>
      </c>
      <c r="B239" s="120" t="s">
        <v>186</v>
      </c>
      <c r="C239" s="121"/>
      <c r="D239" s="107" t="s">
        <v>8</v>
      </c>
      <c r="E239" s="98">
        <v>1216</v>
      </c>
      <c r="F239" s="100"/>
      <c r="G239" s="25">
        <f t="shared" si="16"/>
        <v>0</v>
      </c>
      <c r="H239" s="91"/>
      <c r="K239" s="96"/>
    </row>
    <row r="240" spans="1:11" x14ac:dyDescent="0.2">
      <c r="A240" s="10">
        <v>86</v>
      </c>
      <c r="B240" s="120" t="s">
        <v>187</v>
      </c>
      <c r="C240" s="121"/>
      <c r="D240" s="107" t="s">
        <v>8</v>
      </c>
      <c r="E240" s="98">
        <v>2560</v>
      </c>
      <c r="F240" s="100"/>
      <c r="G240" s="25">
        <f t="shared" si="16"/>
        <v>0</v>
      </c>
      <c r="H240" s="91"/>
      <c r="K240" s="96"/>
    </row>
    <row r="241" spans="1:11" x14ac:dyDescent="0.2">
      <c r="A241" s="10">
        <v>87</v>
      </c>
      <c r="B241" s="120" t="s">
        <v>188</v>
      </c>
      <c r="C241" s="121"/>
      <c r="D241" s="107" t="s">
        <v>8</v>
      </c>
      <c r="E241" s="98">
        <v>3072</v>
      </c>
      <c r="F241" s="100"/>
      <c r="G241" s="25">
        <f t="shared" si="16"/>
        <v>0</v>
      </c>
      <c r="H241" s="91"/>
      <c r="K241" s="96"/>
    </row>
    <row r="242" spans="1:11" x14ac:dyDescent="0.2">
      <c r="A242" s="18"/>
      <c r="B242" s="123" t="s">
        <v>142</v>
      </c>
      <c r="C242" s="123"/>
      <c r="D242" s="19"/>
      <c r="E242" s="20"/>
      <c r="G242" s="65"/>
      <c r="H242" s="91"/>
    </row>
    <row r="243" spans="1:11" x14ac:dyDescent="0.2">
      <c r="A243" s="10">
        <v>88</v>
      </c>
      <c r="B243" s="120" t="s">
        <v>144</v>
      </c>
      <c r="C243" s="121"/>
      <c r="D243" s="107" t="s">
        <v>8</v>
      </c>
      <c r="E243" s="98">
        <v>2560</v>
      </c>
      <c r="F243" s="100"/>
      <c r="G243" s="25">
        <f t="shared" ref="G243:G250" si="17">E243*F243</f>
        <v>0</v>
      </c>
      <c r="H243" s="91"/>
      <c r="K243" s="96"/>
    </row>
    <row r="244" spans="1:11" x14ac:dyDescent="0.2">
      <c r="A244" s="10">
        <v>89</v>
      </c>
      <c r="B244" s="120" t="s">
        <v>145</v>
      </c>
      <c r="C244" s="121"/>
      <c r="D244" s="107" t="s">
        <v>8</v>
      </c>
      <c r="E244" s="98">
        <v>2816</v>
      </c>
      <c r="F244" s="100"/>
      <c r="G244" s="25">
        <f t="shared" si="17"/>
        <v>0</v>
      </c>
      <c r="H244" s="91"/>
      <c r="K244" s="96"/>
    </row>
    <row r="245" spans="1:11" x14ac:dyDescent="0.2">
      <c r="A245" s="10">
        <v>90</v>
      </c>
      <c r="B245" s="120" t="s">
        <v>146</v>
      </c>
      <c r="C245" s="121"/>
      <c r="D245" s="107" t="s">
        <v>8</v>
      </c>
      <c r="E245" s="98">
        <v>3328</v>
      </c>
      <c r="F245" s="100"/>
      <c r="G245" s="25">
        <f t="shared" si="17"/>
        <v>0</v>
      </c>
      <c r="H245" s="91"/>
      <c r="K245" s="96"/>
    </row>
    <row r="246" spans="1:11" x14ac:dyDescent="0.2">
      <c r="A246" s="10">
        <v>91</v>
      </c>
      <c r="B246" s="120" t="s">
        <v>147</v>
      </c>
      <c r="C246" s="121"/>
      <c r="D246" s="107" t="s">
        <v>8</v>
      </c>
      <c r="E246" s="98">
        <v>6016</v>
      </c>
      <c r="F246" s="100"/>
      <c r="G246" s="25">
        <f t="shared" si="17"/>
        <v>0</v>
      </c>
      <c r="H246" s="91"/>
      <c r="K246" s="96"/>
    </row>
    <row r="247" spans="1:11" x14ac:dyDescent="0.2">
      <c r="A247" s="10">
        <v>92</v>
      </c>
      <c r="B247" s="120" t="s">
        <v>148</v>
      </c>
      <c r="C247" s="121"/>
      <c r="D247" s="107" t="s">
        <v>8</v>
      </c>
      <c r="E247" s="98">
        <v>7168</v>
      </c>
      <c r="F247" s="100"/>
      <c r="G247" s="25">
        <f t="shared" si="17"/>
        <v>0</v>
      </c>
      <c r="H247" s="91"/>
      <c r="K247" s="96"/>
    </row>
    <row r="248" spans="1:11" x14ac:dyDescent="0.2">
      <c r="A248" s="10">
        <v>93</v>
      </c>
      <c r="B248" s="120" t="s">
        <v>149</v>
      </c>
      <c r="C248" s="121"/>
      <c r="D248" s="107" t="s">
        <v>8</v>
      </c>
      <c r="E248" s="98">
        <v>8320</v>
      </c>
      <c r="F248" s="100"/>
      <c r="G248" s="25">
        <f t="shared" si="17"/>
        <v>0</v>
      </c>
      <c r="H248" s="91"/>
      <c r="K248" s="96"/>
    </row>
    <row r="249" spans="1:11" x14ac:dyDescent="0.2">
      <c r="A249" s="10">
        <v>94</v>
      </c>
      <c r="B249" s="120" t="s">
        <v>150</v>
      </c>
      <c r="C249" s="121"/>
      <c r="D249" s="107" t="s">
        <v>8</v>
      </c>
      <c r="E249" s="98">
        <v>8960</v>
      </c>
      <c r="F249" s="100"/>
      <c r="G249" s="25">
        <f t="shared" si="17"/>
        <v>0</v>
      </c>
      <c r="H249" s="91"/>
      <c r="K249" s="96"/>
    </row>
    <row r="250" spans="1:11" x14ac:dyDescent="0.2">
      <c r="A250" s="10">
        <v>95</v>
      </c>
      <c r="B250" s="120" t="s">
        <v>151</v>
      </c>
      <c r="C250" s="121"/>
      <c r="D250" s="107" t="s">
        <v>8</v>
      </c>
      <c r="E250" s="98">
        <v>6400</v>
      </c>
      <c r="F250" s="100"/>
      <c r="G250" s="25">
        <f t="shared" si="17"/>
        <v>0</v>
      </c>
      <c r="H250" s="91"/>
      <c r="K250" s="96"/>
    </row>
    <row r="251" spans="1:11" x14ac:dyDescent="0.2">
      <c r="A251" s="18"/>
      <c r="B251" s="123" t="s">
        <v>152</v>
      </c>
      <c r="C251" s="123"/>
      <c r="D251" s="19"/>
      <c r="E251" s="101"/>
      <c r="G251" s="65"/>
      <c r="H251" s="91"/>
    </row>
    <row r="252" spans="1:11" x14ac:dyDescent="0.2">
      <c r="A252" s="10">
        <v>96</v>
      </c>
      <c r="B252" s="120" t="s">
        <v>189</v>
      </c>
      <c r="C252" s="121"/>
      <c r="D252" s="15" t="s">
        <v>8</v>
      </c>
      <c r="E252" s="98">
        <v>6400</v>
      </c>
      <c r="F252" s="1"/>
      <c r="G252" s="25">
        <f t="shared" ref="G252:G256" si="18">E252*F252</f>
        <v>0</v>
      </c>
      <c r="H252" s="91"/>
      <c r="K252" s="96"/>
    </row>
    <row r="253" spans="1:11" x14ac:dyDescent="0.2">
      <c r="A253" s="10">
        <v>97</v>
      </c>
      <c r="B253" s="120" t="s">
        <v>193</v>
      </c>
      <c r="C253" s="121"/>
      <c r="D253" s="15" t="s">
        <v>8</v>
      </c>
      <c r="E253" s="98">
        <v>256</v>
      </c>
      <c r="F253" s="1"/>
      <c r="G253" s="25">
        <f t="shared" si="18"/>
        <v>0</v>
      </c>
      <c r="H253" s="91"/>
      <c r="K253" s="96"/>
    </row>
    <row r="254" spans="1:11" x14ac:dyDescent="0.2">
      <c r="A254" s="10">
        <v>98</v>
      </c>
      <c r="B254" s="120" t="s">
        <v>153</v>
      </c>
      <c r="C254" s="121"/>
      <c r="D254" s="15" t="s">
        <v>12</v>
      </c>
      <c r="E254" s="98">
        <v>77</v>
      </c>
      <c r="F254" s="1"/>
      <c r="G254" s="25">
        <f t="shared" si="18"/>
        <v>0</v>
      </c>
      <c r="H254" s="91"/>
      <c r="K254" s="96"/>
    </row>
    <row r="255" spans="1:11" x14ac:dyDescent="0.2">
      <c r="A255" s="10">
        <v>99</v>
      </c>
      <c r="B255" s="120" t="s">
        <v>154</v>
      </c>
      <c r="C255" s="121"/>
      <c r="D255" s="15" t="s">
        <v>12</v>
      </c>
      <c r="E255" s="98">
        <v>90</v>
      </c>
      <c r="F255" s="1"/>
      <c r="G255" s="25">
        <f t="shared" si="18"/>
        <v>0</v>
      </c>
      <c r="H255" s="91"/>
      <c r="K255" s="96"/>
    </row>
    <row r="256" spans="1:11" x14ac:dyDescent="0.2">
      <c r="A256" s="10">
        <v>100</v>
      </c>
      <c r="B256" s="120" t="s">
        <v>155</v>
      </c>
      <c r="C256" s="121"/>
      <c r="D256" s="15" t="s">
        <v>12</v>
      </c>
      <c r="E256" s="98">
        <v>109</v>
      </c>
      <c r="F256" s="1"/>
      <c r="G256" s="25">
        <f t="shared" si="18"/>
        <v>0</v>
      </c>
      <c r="H256" s="91"/>
      <c r="K256" s="96"/>
    </row>
    <row r="257" spans="1:11" x14ac:dyDescent="0.2">
      <c r="A257" s="11"/>
      <c r="B257" s="11"/>
      <c r="C257" s="11"/>
      <c r="D257" s="2"/>
      <c r="E257" s="2"/>
      <c r="G257" s="61"/>
      <c r="H257" s="91"/>
    </row>
    <row r="258" spans="1:11" x14ac:dyDescent="0.2">
      <c r="A258" s="105">
        <v>2.9</v>
      </c>
      <c r="B258" s="122" t="s">
        <v>21</v>
      </c>
      <c r="C258" s="122"/>
      <c r="D258" s="11"/>
      <c r="E258" s="12"/>
      <c r="G258" s="62"/>
      <c r="H258" s="91"/>
    </row>
    <row r="259" spans="1:11" x14ac:dyDescent="0.2">
      <c r="A259" s="7">
        <v>1</v>
      </c>
      <c r="B259" s="120" t="s">
        <v>190</v>
      </c>
      <c r="C259" s="121"/>
      <c r="D259" s="15" t="s">
        <v>8</v>
      </c>
      <c r="E259" s="98">
        <v>3840</v>
      </c>
      <c r="F259" s="1"/>
      <c r="G259" s="25">
        <f t="shared" ref="G259:G272" si="19">E259*F259</f>
        <v>0</v>
      </c>
      <c r="H259" s="91"/>
      <c r="K259" s="96"/>
    </row>
    <row r="260" spans="1:11" x14ac:dyDescent="0.2">
      <c r="A260" s="7">
        <f>A259+1</f>
        <v>2</v>
      </c>
      <c r="B260" s="115" t="s">
        <v>191</v>
      </c>
      <c r="C260" s="116"/>
      <c r="D260" s="10" t="s">
        <v>8</v>
      </c>
      <c r="E260" s="98">
        <v>3840</v>
      </c>
      <c r="F260" s="1"/>
      <c r="G260" s="25">
        <f t="shared" si="19"/>
        <v>0</v>
      </c>
      <c r="H260" s="91"/>
      <c r="K260" s="96"/>
    </row>
    <row r="261" spans="1:11" ht="12.75" customHeight="1" x14ac:dyDescent="0.2">
      <c r="A261" s="7">
        <f t="shared" ref="A261:A272" si="20">A260+1</f>
        <v>3</v>
      </c>
      <c r="B261" s="120" t="s">
        <v>252</v>
      </c>
      <c r="C261" s="121"/>
      <c r="D261" s="10" t="s">
        <v>89</v>
      </c>
      <c r="E261" s="98"/>
      <c r="F261" s="1"/>
      <c r="G261" s="25">
        <f t="shared" si="19"/>
        <v>0</v>
      </c>
      <c r="H261" s="91"/>
      <c r="K261" s="96"/>
    </row>
    <row r="262" spans="1:11" x14ac:dyDescent="0.2">
      <c r="A262" s="7">
        <f t="shared" si="20"/>
        <v>4</v>
      </c>
      <c r="B262" s="118" t="s">
        <v>228</v>
      </c>
      <c r="C262" s="119"/>
      <c r="D262" s="22" t="s">
        <v>8</v>
      </c>
      <c r="E262" s="98">
        <v>12800</v>
      </c>
      <c r="F262" s="1"/>
      <c r="G262" s="25">
        <f t="shared" si="19"/>
        <v>0</v>
      </c>
      <c r="H262" s="91"/>
      <c r="K262" s="96"/>
    </row>
    <row r="263" spans="1:11" x14ac:dyDescent="0.2">
      <c r="A263" s="7">
        <f t="shared" si="20"/>
        <v>5</v>
      </c>
      <c r="B263" s="120" t="s">
        <v>227</v>
      </c>
      <c r="C263" s="121"/>
      <c r="D263" s="10" t="s">
        <v>8</v>
      </c>
      <c r="E263" s="98">
        <v>5120</v>
      </c>
      <c r="F263" s="1"/>
      <c r="G263" s="25">
        <f t="shared" si="19"/>
        <v>0</v>
      </c>
      <c r="H263" s="91"/>
      <c r="K263" s="96"/>
    </row>
    <row r="264" spans="1:11" x14ac:dyDescent="0.2">
      <c r="A264" s="7">
        <f t="shared" si="20"/>
        <v>6</v>
      </c>
      <c r="B264" s="115" t="s">
        <v>192</v>
      </c>
      <c r="C264" s="116"/>
      <c r="D264" s="10" t="s">
        <v>226</v>
      </c>
      <c r="E264" s="98">
        <v>448</v>
      </c>
      <c r="F264" s="1"/>
      <c r="G264" s="25">
        <f t="shared" si="19"/>
        <v>0</v>
      </c>
      <c r="H264" s="91"/>
      <c r="K264" s="96"/>
    </row>
    <row r="265" spans="1:11" x14ac:dyDescent="0.2">
      <c r="A265" s="92">
        <f t="shared" si="20"/>
        <v>7</v>
      </c>
      <c r="B265" s="113" t="s">
        <v>264</v>
      </c>
      <c r="C265" s="117"/>
      <c r="D265" s="93" t="s">
        <v>226</v>
      </c>
      <c r="E265" s="98">
        <v>640</v>
      </c>
      <c r="F265" s="1"/>
      <c r="G265" s="25">
        <f t="shared" si="19"/>
        <v>0</v>
      </c>
      <c r="H265" s="91"/>
      <c r="K265" s="96"/>
    </row>
    <row r="266" spans="1:11" x14ac:dyDescent="0.2">
      <c r="A266" s="7">
        <f t="shared" si="20"/>
        <v>8</v>
      </c>
      <c r="B266" s="118" t="s">
        <v>263</v>
      </c>
      <c r="C266" s="119"/>
      <c r="D266" s="21" t="s">
        <v>226</v>
      </c>
      <c r="E266" s="98">
        <v>640</v>
      </c>
      <c r="F266" s="1"/>
      <c r="G266" s="25">
        <f t="shared" si="19"/>
        <v>0</v>
      </c>
      <c r="H266" s="91"/>
      <c r="K266" s="96"/>
    </row>
    <row r="267" spans="1:11" x14ac:dyDescent="0.2">
      <c r="A267" s="7">
        <f t="shared" si="20"/>
        <v>9</v>
      </c>
      <c r="B267" s="120" t="s">
        <v>262</v>
      </c>
      <c r="C267" s="121"/>
      <c r="D267" s="10" t="s">
        <v>226</v>
      </c>
      <c r="E267" s="98">
        <v>640</v>
      </c>
      <c r="F267" s="1"/>
      <c r="G267" s="25">
        <f t="shared" si="19"/>
        <v>0</v>
      </c>
      <c r="H267" s="91"/>
      <c r="K267" s="96"/>
    </row>
    <row r="268" spans="1:11" x14ac:dyDescent="0.2">
      <c r="A268" s="92">
        <f t="shared" si="20"/>
        <v>10</v>
      </c>
      <c r="B268" s="113"/>
      <c r="C268" s="114"/>
      <c r="D268" s="67"/>
      <c r="E268" s="102"/>
      <c r="F268" s="1"/>
      <c r="G268" s="25">
        <f t="shared" si="19"/>
        <v>0</v>
      </c>
      <c r="H268" s="91"/>
    </row>
    <row r="269" spans="1:11" x14ac:dyDescent="0.2">
      <c r="A269" s="92">
        <f t="shared" si="20"/>
        <v>11</v>
      </c>
      <c r="B269" s="113"/>
      <c r="C269" s="114"/>
      <c r="D269" s="67"/>
      <c r="E269" s="66"/>
      <c r="F269" s="1"/>
      <c r="G269" s="25">
        <f t="shared" si="19"/>
        <v>0</v>
      </c>
      <c r="H269" s="91"/>
    </row>
    <row r="270" spans="1:11" x14ac:dyDescent="0.2">
      <c r="A270" s="92">
        <f t="shared" si="20"/>
        <v>12</v>
      </c>
      <c r="B270" s="113"/>
      <c r="C270" s="114"/>
      <c r="D270" s="67"/>
      <c r="E270" s="66"/>
      <c r="F270" s="1"/>
      <c r="G270" s="25">
        <f t="shared" si="19"/>
        <v>0</v>
      </c>
    </row>
    <row r="271" spans="1:11" x14ac:dyDescent="0.2">
      <c r="A271" s="92">
        <f t="shared" si="20"/>
        <v>13</v>
      </c>
      <c r="B271" s="113"/>
      <c r="C271" s="114"/>
      <c r="D271" s="67"/>
      <c r="E271" s="66"/>
      <c r="F271" s="1"/>
      <c r="G271" s="25">
        <f t="shared" si="19"/>
        <v>0</v>
      </c>
    </row>
    <row r="272" spans="1:11" x14ac:dyDescent="0.2">
      <c r="A272" s="92">
        <f t="shared" si="20"/>
        <v>14</v>
      </c>
      <c r="B272" s="113"/>
      <c r="C272" s="114"/>
      <c r="D272" s="67"/>
      <c r="E272" s="66"/>
      <c r="F272" s="1"/>
      <c r="G272" s="25">
        <f t="shared" si="19"/>
        <v>0</v>
      </c>
    </row>
    <row r="273" spans="1:7" x14ac:dyDescent="0.2">
      <c r="A273" s="30"/>
      <c r="B273" s="30"/>
      <c r="F273" s="39"/>
      <c r="G273" s="40"/>
    </row>
    <row r="274" spans="1:7" x14ac:dyDescent="0.2">
      <c r="A274" s="30"/>
      <c r="B274" s="30"/>
      <c r="F274" s="38" t="s">
        <v>202</v>
      </c>
      <c r="G274" s="40">
        <f>SUM(G28:G272)</f>
        <v>0</v>
      </c>
    </row>
    <row r="275" spans="1:7" x14ac:dyDescent="0.2">
      <c r="A275" s="30"/>
      <c r="B275" s="30"/>
      <c r="F275" s="38" t="s">
        <v>200</v>
      </c>
      <c r="G275" s="40">
        <f>SUM(G274*0.15)</f>
        <v>0</v>
      </c>
    </row>
    <row r="276" spans="1:7" x14ac:dyDescent="0.2">
      <c r="F276" s="39" t="s">
        <v>201</v>
      </c>
      <c r="G276" s="40">
        <f>SUM(G274:G275)</f>
        <v>0</v>
      </c>
    </row>
  </sheetData>
  <sheetProtection password="D0F3" sheet="1" objects="1" scenarios="1" selectLockedCells="1"/>
  <protectedRanges>
    <protectedRange sqref="F266" name="Range1"/>
  </protectedRanges>
  <mergeCells count="256">
    <mergeCell ref="A1:G1"/>
    <mergeCell ref="A2:G2"/>
    <mergeCell ref="A3:G3"/>
    <mergeCell ref="A4:G4"/>
    <mergeCell ref="A6:B6"/>
    <mergeCell ref="C6:D6"/>
    <mergeCell ref="F6:G6"/>
    <mergeCell ref="A19:G19"/>
    <mergeCell ref="B22:C22"/>
    <mergeCell ref="B24:C24"/>
    <mergeCell ref="B25:C25"/>
    <mergeCell ref="B26:C26"/>
    <mergeCell ref="B27:C27"/>
    <mergeCell ref="A8:B8"/>
    <mergeCell ref="C8:G8"/>
    <mergeCell ref="A10:B10"/>
    <mergeCell ref="C10:G10"/>
    <mergeCell ref="A12:B12"/>
    <mergeCell ref="C12:G12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47:C47"/>
    <mergeCell ref="B48:C48"/>
    <mergeCell ref="B49:C49"/>
    <mergeCell ref="B50:C50"/>
    <mergeCell ref="B51:C51"/>
    <mergeCell ref="B52:C52"/>
    <mergeCell ref="B40:C40"/>
    <mergeCell ref="B41:C41"/>
    <mergeCell ref="B42:C42"/>
    <mergeCell ref="B43:C43"/>
    <mergeCell ref="B44:C44"/>
    <mergeCell ref="B45:C45"/>
    <mergeCell ref="B60:C60"/>
    <mergeCell ref="B61:C61"/>
    <mergeCell ref="B62:C62"/>
    <mergeCell ref="B63:C63"/>
    <mergeCell ref="B64:C64"/>
    <mergeCell ref="B65:C65"/>
    <mergeCell ref="B53:C53"/>
    <mergeCell ref="B54:C54"/>
    <mergeCell ref="B55:C55"/>
    <mergeCell ref="B57:C57"/>
    <mergeCell ref="B58:C58"/>
    <mergeCell ref="B59:C59"/>
    <mergeCell ref="B73:C73"/>
    <mergeCell ref="B74:C74"/>
    <mergeCell ref="B75:C75"/>
    <mergeCell ref="B76:C76"/>
    <mergeCell ref="B77:C77"/>
    <mergeCell ref="B78:C78"/>
    <mergeCell ref="B66:C66"/>
    <mergeCell ref="B68:C68"/>
    <mergeCell ref="B69:C69"/>
    <mergeCell ref="B70:C70"/>
    <mergeCell ref="B71:C71"/>
    <mergeCell ref="B72:C72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97:C97"/>
    <mergeCell ref="B98:C98"/>
    <mergeCell ref="B99:C99"/>
    <mergeCell ref="B101:C101"/>
    <mergeCell ref="B102:C102"/>
    <mergeCell ref="B103:C103"/>
    <mergeCell ref="B91:C91"/>
    <mergeCell ref="B92:C92"/>
    <mergeCell ref="B93:C93"/>
    <mergeCell ref="B94:C94"/>
    <mergeCell ref="B95:C95"/>
    <mergeCell ref="B96:C96"/>
    <mergeCell ref="B110:C110"/>
    <mergeCell ref="B111:C111"/>
    <mergeCell ref="B112:C112"/>
    <mergeCell ref="B114:C114"/>
    <mergeCell ref="B115:C115"/>
    <mergeCell ref="B116:C116"/>
    <mergeCell ref="B104:C104"/>
    <mergeCell ref="B105:C105"/>
    <mergeCell ref="B106:C106"/>
    <mergeCell ref="B107:C107"/>
    <mergeCell ref="B108:C108"/>
    <mergeCell ref="B109:C109"/>
    <mergeCell ref="B123:C123"/>
    <mergeCell ref="B125:C125"/>
    <mergeCell ref="B126:C126"/>
    <mergeCell ref="B127:C127"/>
    <mergeCell ref="B128:C128"/>
    <mergeCell ref="B129:C129"/>
    <mergeCell ref="B117:C117"/>
    <mergeCell ref="B118:C118"/>
    <mergeCell ref="B119:C119"/>
    <mergeCell ref="B120:C120"/>
    <mergeCell ref="B121:C121"/>
    <mergeCell ref="B122:C122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49:C149"/>
    <mergeCell ref="B150:C150"/>
    <mergeCell ref="B151:C151"/>
    <mergeCell ref="B152:C152"/>
    <mergeCell ref="B153:C153"/>
    <mergeCell ref="B154:C154"/>
    <mergeCell ref="B142:C142"/>
    <mergeCell ref="B144:F144"/>
    <mergeCell ref="B145:C145"/>
    <mergeCell ref="B146:C146"/>
    <mergeCell ref="B147:C147"/>
    <mergeCell ref="B148:C148"/>
    <mergeCell ref="B161:C161"/>
    <mergeCell ref="B162:C162"/>
    <mergeCell ref="B163:C163"/>
    <mergeCell ref="B164:C164"/>
    <mergeCell ref="B165:C165"/>
    <mergeCell ref="B166:C166"/>
    <mergeCell ref="B155:C155"/>
    <mergeCell ref="B156:C156"/>
    <mergeCell ref="B157:C157"/>
    <mergeCell ref="B158:C158"/>
    <mergeCell ref="B159:C159"/>
    <mergeCell ref="B160:C160"/>
    <mergeCell ref="B173:C173"/>
    <mergeCell ref="B174:C174"/>
    <mergeCell ref="B175:C175"/>
    <mergeCell ref="B176:C176"/>
    <mergeCell ref="B177:C177"/>
    <mergeCell ref="B178:C178"/>
    <mergeCell ref="B167:C167"/>
    <mergeCell ref="B168:C168"/>
    <mergeCell ref="B169:C169"/>
    <mergeCell ref="B170:C170"/>
    <mergeCell ref="B171:C171"/>
    <mergeCell ref="B172:C172"/>
    <mergeCell ref="B185:C185"/>
    <mergeCell ref="B186:C186"/>
    <mergeCell ref="B187:C187"/>
    <mergeCell ref="B188:C188"/>
    <mergeCell ref="B189:C189"/>
    <mergeCell ref="B190:C190"/>
    <mergeCell ref="B179:C179"/>
    <mergeCell ref="B180:C180"/>
    <mergeCell ref="B181:C181"/>
    <mergeCell ref="B182:C182"/>
    <mergeCell ref="B183:F183"/>
    <mergeCell ref="B184:C184"/>
    <mergeCell ref="B197:C197"/>
    <mergeCell ref="B198:C198"/>
    <mergeCell ref="B199:C199"/>
    <mergeCell ref="B200:C200"/>
    <mergeCell ref="B201:C201"/>
    <mergeCell ref="B202:C202"/>
    <mergeCell ref="B191:C191"/>
    <mergeCell ref="B192:C192"/>
    <mergeCell ref="B193:C193"/>
    <mergeCell ref="B194:C194"/>
    <mergeCell ref="B195:C195"/>
    <mergeCell ref="B196:C196"/>
    <mergeCell ref="B209:C209"/>
    <mergeCell ref="B210:C210"/>
    <mergeCell ref="B211:C211"/>
    <mergeCell ref="B212:C212"/>
    <mergeCell ref="B213:C213"/>
    <mergeCell ref="B214:C214"/>
    <mergeCell ref="B203:C203"/>
    <mergeCell ref="B204:C204"/>
    <mergeCell ref="B205:C205"/>
    <mergeCell ref="B206:C206"/>
    <mergeCell ref="B207:C207"/>
    <mergeCell ref="B208:C208"/>
    <mergeCell ref="B221:C221"/>
    <mergeCell ref="B222:C222"/>
    <mergeCell ref="B223:C223"/>
    <mergeCell ref="B224:C224"/>
    <mergeCell ref="B225:C225"/>
    <mergeCell ref="B226:C226"/>
    <mergeCell ref="B215:C215"/>
    <mergeCell ref="B216:C216"/>
    <mergeCell ref="B217:C217"/>
    <mergeCell ref="B218:C218"/>
    <mergeCell ref="B219:C219"/>
    <mergeCell ref="B220:C220"/>
    <mergeCell ref="B233:C233"/>
    <mergeCell ref="B234:C234"/>
    <mergeCell ref="B235:C235"/>
    <mergeCell ref="B236:C236"/>
    <mergeCell ref="B237:C237"/>
    <mergeCell ref="B238:C238"/>
    <mergeCell ref="B227:C227"/>
    <mergeCell ref="B228:C228"/>
    <mergeCell ref="B229:C229"/>
    <mergeCell ref="B230:C230"/>
    <mergeCell ref="B231:C231"/>
    <mergeCell ref="B232:C232"/>
    <mergeCell ref="B245:C245"/>
    <mergeCell ref="B246:C246"/>
    <mergeCell ref="B247:C247"/>
    <mergeCell ref="B248:C248"/>
    <mergeCell ref="B249:C249"/>
    <mergeCell ref="B250:C250"/>
    <mergeCell ref="B239:C239"/>
    <mergeCell ref="B240:C240"/>
    <mergeCell ref="B241:C241"/>
    <mergeCell ref="B242:C242"/>
    <mergeCell ref="B243:C243"/>
    <mergeCell ref="B244:C244"/>
    <mergeCell ref="B258:C258"/>
    <mergeCell ref="B259:C259"/>
    <mergeCell ref="B260:C260"/>
    <mergeCell ref="B261:C261"/>
    <mergeCell ref="B262:C262"/>
    <mergeCell ref="B263:C263"/>
    <mergeCell ref="B251:C251"/>
    <mergeCell ref="B252:C252"/>
    <mergeCell ref="B253:C253"/>
    <mergeCell ref="B254:C254"/>
    <mergeCell ref="B255:C255"/>
    <mergeCell ref="B256:C256"/>
    <mergeCell ref="B270:C270"/>
    <mergeCell ref="B271:C271"/>
    <mergeCell ref="B272:C272"/>
    <mergeCell ref="B264:C264"/>
    <mergeCell ref="B265:C265"/>
    <mergeCell ref="B266:C266"/>
    <mergeCell ref="B267:C267"/>
    <mergeCell ref="B268:C268"/>
    <mergeCell ref="B269:C269"/>
  </mergeCells>
  <printOptions horizontalCentered="1"/>
  <pageMargins left="0.27" right="0.24" top="0.31" bottom="0.64" header="0.31" footer="0.25"/>
  <pageSetup scale="90" orientation="landscape" r:id="rId1"/>
  <headerFooter alignWithMargins="0">
    <oddFooter>&amp;LConstruction Bond Estimate
Revised 10/16/2020&amp;R&amp;P of 7</oddFooter>
  </headerFooter>
  <rowBreaks count="3" manualBreakCount="3">
    <brk id="46" max="6" man="1"/>
    <brk id="217" max="6" man="1"/>
    <brk id="25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278"/>
  <sheetViews>
    <sheetView topLeftCell="A168" zoomScaleNormal="100" workbookViewId="0">
      <selection activeCell="F256" sqref="F256"/>
    </sheetView>
  </sheetViews>
  <sheetFormatPr defaultColWidth="9.140625" defaultRowHeight="12.75" x14ac:dyDescent="0.2"/>
  <cols>
    <col min="1" max="1" width="9.140625" style="26"/>
    <col min="2" max="2" width="22.140625" style="26" customWidth="1"/>
    <col min="3" max="3" width="31.5703125" style="26" customWidth="1"/>
    <col min="4" max="6" width="9.140625" style="26"/>
    <col min="7" max="7" width="15.7109375" style="26" customWidth="1"/>
    <col min="8" max="8" width="12.140625" style="26" customWidth="1"/>
    <col min="9" max="9" width="13.85546875" style="26" customWidth="1"/>
    <col min="10" max="10" width="16.28515625" style="26" customWidth="1"/>
    <col min="11" max="16384" width="9.140625" style="26"/>
  </cols>
  <sheetData>
    <row r="1" spans="1:10" ht="12.75" customHeight="1" x14ac:dyDescent="0.2">
      <c r="A1" s="136" t="s">
        <v>203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2.75" customHeight="1" x14ac:dyDescent="0.2">
      <c r="A2" s="137" t="s">
        <v>257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12.75" customHeight="1" x14ac:dyDescent="0.2">
      <c r="A3" s="139" t="s">
        <v>255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12.75" customHeight="1" x14ac:dyDescent="0.2">
      <c r="A4" s="137" t="s">
        <v>266</v>
      </c>
      <c r="B4" s="137"/>
      <c r="C4" s="137"/>
      <c r="D4" s="137"/>
      <c r="E4" s="137"/>
      <c r="F4" s="137"/>
      <c r="G4" s="137"/>
      <c r="H4" s="137"/>
      <c r="I4" s="137"/>
      <c r="J4" s="137"/>
    </row>
    <row r="5" spans="1:10" x14ac:dyDescent="0.2">
      <c r="A5" s="77"/>
      <c r="B5" s="77"/>
      <c r="C5" s="77"/>
      <c r="D5" s="77"/>
      <c r="E5" s="11"/>
    </row>
    <row r="6" spans="1:10" ht="13.5" thickBot="1" x14ac:dyDescent="0.25">
      <c r="A6" s="140" t="s">
        <v>240</v>
      </c>
      <c r="B6" s="140"/>
      <c r="C6" s="142"/>
      <c r="D6" s="142"/>
      <c r="E6" s="41" t="s">
        <v>241</v>
      </c>
      <c r="F6" s="94"/>
      <c r="G6" s="90"/>
    </row>
    <row r="7" spans="1:10" x14ac:dyDescent="0.2">
      <c r="A7" s="80"/>
      <c r="B7" s="80"/>
      <c r="C7" s="77"/>
      <c r="D7" s="77"/>
      <c r="E7" s="11"/>
      <c r="G7" s="27"/>
    </row>
    <row r="8" spans="1:10" ht="13.5" thickBot="1" x14ac:dyDescent="0.25">
      <c r="A8" s="131" t="s">
        <v>254</v>
      </c>
      <c r="B8" s="132"/>
      <c r="C8" s="134"/>
      <c r="D8" s="134"/>
      <c r="E8" s="134"/>
      <c r="F8" s="134"/>
      <c r="G8" s="134"/>
    </row>
    <row r="9" spans="1:10" x14ac:dyDescent="0.2">
      <c r="A9" s="77"/>
      <c r="B9" s="77"/>
      <c r="C9" s="77"/>
      <c r="D9" s="77"/>
      <c r="E9" s="11"/>
    </row>
    <row r="10" spans="1:10" ht="13.5" thickBot="1" x14ac:dyDescent="0.25">
      <c r="A10" s="135" t="s">
        <v>242</v>
      </c>
      <c r="B10" s="135"/>
      <c r="C10" s="134"/>
      <c r="D10" s="134"/>
      <c r="E10" s="134"/>
      <c r="F10" s="134"/>
      <c r="G10" s="134"/>
    </row>
    <row r="11" spans="1:10" x14ac:dyDescent="0.2">
      <c r="A11" s="77"/>
      <c r="B11" s="77"/>
      <c r="C11" s="77"/>
      <c r="D11" s="77"/>
      <c r="E11" s="11"/>
    </row>
    <row r="12" spans="1:10" ht="13.5" thickBot="1" x14ac:dyDescent="0.25">
      <c r="A12" s="135" t="s">
        <v>243</v>
      </c>
      <c r="B12" s="135"/>
      <c r="C12" s="134"/>
      <c r="D12" s="134"/>
      <c r="E12" s="134"/>
      <c r="F12" s="134"/>
      <c r="G12" s="134"/>
    </row>
    <row r="13" spans="1:10" x14ac:dyDescent="0.2">
      <c r="A13" s="28"/>
      <c r="B13" s="28"/>
      <c r="C13" s="77"/>
      <c r="D13" s="77"/>
      <c r="E13" s="11"/>
    </row>
    <row r="14" spans="1:10" ht="13.5" thickBot="1" x14ac:dyDescent="0.25">
      <c r="A14" s="28"/>
      <c r="B14" s="28"/>
      <c r="C14" s="77"/>
      <c r="D14" s="77"/>
      <c r="E14" s="11"/>
    </row>
    <row r="15" spans="1:10" ht="13.5" thickTop="1" x14ac:dyDescent="0.2">
      <c r="A15" s="42"/>
      <c r="B15" s="43"/>
      <c r="C15" s="43"/>
      <c r="D15" s="43"/>
      <c r="E15" s="44"/>
      <c r="F15" s="45"/>
      <c r="G15" s="46"/>
    </row>
    <row r="16" spans="1:10" x14ac:dyDescent="0.2">
      <c r="A16" s="88" t="s">
        <v>253</v>
      </c>
      <c r="B16" s="87"/>
      <c r="C16" s="29"/>
      <c r="D16" s="29"/>
      <c r="E16" s="30"/>
      <c r="F16" s="31"/>
      <c r="G16" s="49"/>
    </row>
    <row r="17" spans="1:10" x14ac:dyDescent="0.2">
      <c r="A17" s="50"/>
      <c r="B17" s="29"/>
      <c r="C17" s="29"/>
      <c r="D17" s="29"/>
      <c r="E17" s="30"/>
      <c r="F17" s="31"/>
      <c r="G17" s="49"/>
    </row>
    <row r="18" spans="1:10" x14ac:dyDescent="0.2">
      <c r="A18" s="51" t="s">
        <v>236</v>
      </c>
      <c r="B18" s="52"/>
      <c r="C18" s="29"/>
      <c r="D18" s="53" t="s">
        <v>237</v>
      </c>
      <c r="F18" s="31"/>
      <c r="G18" s="53"/>
    </row>
    <row r="19" spans="1:10" ht="13.5" thickBot="1" x14ac:dyDescent="0.25">
      <c r="A19" s="144" t="s">
        <v>234</v>
      </c>
      <c r="B19" s="145"/>
      <c r="C19" s="145"/>
      <c r="D19" s="145"/>
      <c r="E19" s="145"/>
      <c r="F19" s="145"/>
      <c r="G19" s="146"/>
    </row>
    <row r="20" spans="1:10" ht="13.5" thickTop="1" x14ac:dyDescent="0.2">
      <c r="A20" s="71"/>
      <c r="B20" s="71"/>
      <c r="C20" s="71"/>
      <c r="D20" s="71"/>
      <c r="E20" s="71"/>
      <c r="F20" s="71"/>
      <c r="G20" s="71"/>
    </row>
    <row r="21" spans="1:10" x14ac:dyDescent="0.2">
      <c r="A21" s="71"/>
      <c r="B21" s="71"/>
      <c r="C21" s="71"/>
      <c r="D21" s="71"/>
      <c r="E21" s="71"/>
      <c r="F21" s="71"/>
      <c r="G21" s="71"/>
    </row>
    <row r="22" spans="1:10" x14ac:dyDescent="0.2">
      <c r="A22" s="32"/>
      <c r="B22" s="32"/>
      <c r="C22" s="32"/>
      <c r="D22" s="152" t="s">
        <v>206</v>
      </c>
      <c r="E22" s="153"/>
      <c r="F22" s="153"/>
      <c r="G22" s="154"/>
      <c r="H22" s="149" t="s">
        <v>205</v>
      </c>
      <c r="I22" s="150"/>
      <c r="J22" s="151"/>
    </row>
    <row r="23" spans="1:10" x14ac:dyDescent="0.2">
      <c r="A23" s="33"/>
      <c r="B23" s="33"/>
      <c r="C23" s="34"/>
      <c r="D23" s="155"/>
      <c r="E23" s="156"/>
      <c r="F23" s="156"/>
      <c r="G23" s="157"/>
      <c r="H23" s="72" t="s">
        <v>207</v>
      </c>
      <c r="I23" s="72" t="s">
        <v>208</v>
      </c>
      <c r="J23" s="72" t="s">
        <v>238</v>
      </c>
    </row>
    <row r="24" spans="1:10" ht="23.25" customHeight="1" x14ac:dyDescent="0.2">
      <c r="A24" s="56" t="s">
        <v>0</v>
      </c>
      <c r="B24" s="147" t="s">
        <v>2</v>
      </c>
      <c r="C24" s="148"/>
      <c r="D24" s="57" t="s">
        <v>3</v>
      </c>
      <c r="E24" s="58" t="s">
        <v>5</v>
      </c>
      <c r="F24" s="59" t="s">
        <v>199</v>
      </c>
      <c r="G24" s="59" t="s">
        <v>4</v>
      </c>
      <c r="H24" s="73" t="s">
        <v>204</v>
      </c>
      <c r="I24" s="73" t="s">
        <v>204</v>
      </c>
      <c r="J24" s="73" t="s">
        <v>239</v>
      </c>
    </row>
    <row r="25" spans="1:10" ht="12.75" customHeight="1" x14ac:dyDescent="0.2">
      <c r="A25" s="82"/>
      <c r="B25" s="84"/>
      <c r="C25" s="84"/>
      <c r="D25" s="84"/>
      <c r="E25" s="85"/>
      <c r="F25" s="86"/>
      <c r="G25" s="86"/>
      <c r="H25" s="83"/>
      <c r="I25" s="83"/>
      <c r="J25" s="83"/>
    </row>
    <row r="26" spans="1:10" x14ac:dyDescent="0.2">
      <c r="A26" s="81">
        <v>2.1</v>
      </c>
      <c r="B26" s="122" t="s">
        <v>1</v>
      </c>
      <c r="C26" s="122"/>
      <c r="D26" s="5"/>
      <c r="E26" s="6"/>
      <c r="F26" s="24"/>
      <c r="G26" s="24"/>
    </row>
    <row r="27" spans="1:10" x14ac:dyDescent="0.2">
      <c r="A27" s="7">
        <v>1</v>
      </c>
      <c r="B27" s="115" t="s">
        <v>6</v>
      </c>
      <c r="C27" s="116"/>
      <c r="D27" s="8" t="s">
        <v>8</v>
      </c>
      <c r="E27" s="98">
        <v>2880</v>
      </c>
      <c r="F27" s="1"/>
      <c r="G27" s="25">
        <f>SUM(E27*F27)</f>
        <v>0</v>
      </c>
      <c r="H27" s="75"/>
      <c r="I27" s="25">
        <f>SUM(G27-J27)</f>
        <v>0</v>
      </c>
      <c r="J27" s="25">
        <f>G27*(1-H27)</f>
        <v>0</v>
      </c>
    </row>
    <row r="28" spans="1:10" x14ac:dyDescent="0.2">
      <c r="A28" s="7">
        <v>2</v>
      </c>
      <c r="B28" s="120" t="s">
        <v>7</v>
      </c>
      <c r="C28" s="121"/>
      <c r="D28" s="8" t="s">
        <v>9</v>
      </c>
      <c r="E28" s="98">
        <v>7</v>
      </c>
      <c r="F28" s="1"/>
      <c r="G28" s="25">
        <f t="shared" ref="G28:G91" si="0">SUM(E28*F28)</f>
        <v>0</v>
      </c>
      <c r="H28" s="76"/>
      <c r="I28" s="25">
        <f t="shared" ref="I28:I91" si="1">SUM(G28-J28)</f>
        <v>0</v>
      </c>
      <c r="J28" s="25">
        <f t="shared" ref="J28:J91" si="2">G28*(1-H28)</f>
        <v>0</v>
      </c>
    </row>
    <row r="29" spans="1:10" x14ac:dyDescent="0.2">
      <c r="A29" s="7">
        <v>3</v>
      </c>
      <c r="B29" s="115" t="s">
        <v>210</v>
      </c>
      <c r="C29" s="116"/>
      <c r="D29" s="8" t="s">
        <v>9</v>
      </c>
      <c r="E29" s="98">
        <v>26</v>
      </c>
      <c r="F29" s="1"/>
      <c r="G29" s="25">
        <f t="shared" si="0"/>
        <v>0</v>
      </c>
      <c r="H29" s="76"/>
      <c r="I29" s="25">
        <f t="shared" si="1"/>
        <v>0</v>
      </c>
      <c r="J29" s="25">
        <f t="shared" si="2"/>
        <v>0</v>
      </c>
    </row>
    <row r="30" spans="1:10" x14ac:dyDescent="0.2">
      <c r="A30" s="7">
        <v>4</v>
      </c>
      <c r="B30" s="115" t="s">
        <v>10</v>
      </c>
      <c r="C30" s="116"/>
      <c r="D30" s="7" t="s">
        <v>9</v>
      </c>
      <c r="E30" s="98">
        <v>26</v>
      </c>
      <c r="F30" s="1"/>
      <c r="G30" s="25">
        <f t="shared" si="0"/>
        <v>0</v>
      </c>
      <c r="H30" s="75"/>
      <c r="I30" s="25">
        <f t="shared" si="1"/>
        <v>0</v>
      </c>
      <c r="J30" s="25">
        <f t="shared" si="2"/>
        <v>0</v>
      </c>
    </row>
    <row r="31" spans="1:10" x14ac:dyDescent="0.2">
      <c r="A31" s="7">
        <v>5</v>
      </c>
      <c r="B31" s="115" t="s">
        <v>32</v>
      </c>
      <c r="C31" s="116"/>
      <c r="D31" s="7" t="s">
        <v>8</v>
      </c>
      <c r="E31" s="98">
        <v>231</v>
      </c>
      <c r="F31" s="1"/>
      <c r="G31" s="25">
        <f t="shared" si="0"/>
        <v>0</v>
      </c>
      <c r="H31" s="75"/>
      <c r="I31" s="25">
        <f t="shared" si="1"/>
        <v>0</v>
      </c>
      <c r="J31" s="25">
        <f t="shared" si="2"/>
        <v>0</v>
      </c>
    </row>
    <row r="32" spans="1:10" x14ac:dyDescent="0.2">
      <c r="A32" s="7">
        <v>6</v>
      </c>
      <c r="B32" s="115" t="s">
        <v>33</v>
      </c>
      <c r="C32" s="116"/>
      <c r="D32" s="7" t="s">
        <v>8</v>
      </c>
      <c r="E32" s="98">
        <v>384</v>
      </c>
      <c r="F32" s="1"/>
      <c r="G32" s="25">
        <f t="shared" si="0"/>
        <v>0</v>
      </c>
      <c r="H32" s="75"/>
      <c r="I32" s="25">
        <f t="shared" si="1"/>
        <v>0</v>
      </c>
      <c r="J32" s="25">
        <f t="shared" si="2"/>
        <v>0</v>
      </c>
    </row>
    <row r="33" spans="1:10" x14ac:dyDescent="0.2">
      <c r="A33" s="7">
        <v>7</v>
      </c>
      <c r="B33" s="115" t="s">
        <v>11</v>
      </c>
      <c r="C33" s="116"/>
      <c r="D33" s="7" t="s">
        <v>8</v>
      </c>
      <c r="E33" s="98">
        <v>244</v>
      </c>
      <c r="F33" s="1"/>
      <c r="G33" s="25">
        <f t="shared" si="0"/>
        <v>0</v>
      </c>
      <c r="H33" s="75"/>
      <c r="I33" s="25">
        <f t="shared" si="1"/>
        <v>0</v>
      </c>
      <c r="J33" s="25">
        <f t="shared" si="2"/>
        <v>0</v>
      </c>
    </row>
    <row r="34" spans="1:10" x14ac:dyDescent="0.2">
      <c r="A34" s="7">
        <v>8</v>
      </c>
      <c r="B34" s="115" t="s">
        <v>34</v>
      </c>
      <c r="C34" s="116"/>
      <c r="D34" s="7" t="s">
        <v>12</v>
      </c>
      <c r="E34" s="98">
        <v>17</v>
      </c>
      <c r="F34" s="1"/>
      <c r="G34" s="25">
        <f t="shared" si="0"/>
        <v>0</v>
      </c>
      <c r="H34" s="75"/>
      <c r="I34" s="25">
        <f t="shared" si="1"/>
        <v>0</v>
      </c>
      <c r="J34" s="25">
        <f t="shared" si="2"/>
        <v>0</v>
      </c>
    </row>
    <row r="35" spans="1:10" x14ac:dyDescent="0.2">
      <c r="A35" s="7">
        <v>9</v>
      </c>
      <c r="B35" s="115" t="s">
        <v>35</v>
      </c>
      <c r="C35" s="116"/>
      <c r="D35" s="7" t="s">
        <v>8</v>
      </c>
      <c r="E35" s="98">
        <v>4672</v>
      </c>
      <c r="F35" s="1"/>
      <c r="G35" s="25">
        <f t="shared" si="0"/>
        <v>0</v>
      </c>
      <c r="H35" s="75"/>
      <c r="I35" s="25">
        <f t="shared" si="1"/>
        <v>0</v>
      </c>
      <c r="J35" s="25">
        <f t="shared" si="2"/>
        <v>0</v>
      </c>
    </row>
    <row r="36" spans="1:10" x14ac:dyDescent="0.2">
      <c r="A36" s="7">
        <v>10</v>
      </c>
      <c r="B36" s="115" t="s">
        <v>36</v>
      </c>
      <c r="C36" s="116"/>
      <c r="D36" s="7" t="s">
        <v>12</v>
      </c>
      <c r="E36" s="98">
        <v>64</v>
      </c>
      <c r="F36" s="1"/>
      <c r="G36" s="25">
        <f t="shared" si="0"/>
        <v>0</v>
      </c>
      <c r="H36" s="75"/>
      <c r="I36" s="25">
        <f t="shared" si="1"/>
        <v>0</v>
      </c>
      <c r="J36" s="25">
        <f t="shared" si="2"/>
        <v>0</v>
      </c>
    </row>
    <row r="37" spans="1:10" x14ac:dyDescent="0.2">
      <c r="A37" s="7">
        <v>11</v>
      </c>
      <c r="B37" s="115" t="s">
        <v>23</v>
      </c>
      <c r="C37" s="116"/>
      <c r="D37" s="7" t="s">
        <v>9</v>
      </c>
      <c r="E37" s="98">
        <v>20</v>
      </c>
      <c r="F37" s="1"/>
      <c r="G37" s="25">
        <f t="shared" si="0"/>
        <v>0</v>
      </c>
      <c r="H37" s="75"/>
      <c r="I37" s="25">
        <f t="shared" si="1"/>
        <v>0</v>
      </c>
      <c r="J37" s="25">
        <f t="shared" si="2"/>
        <v>0</v>
      </c>
    </row>
    <row r="38" spans="1:10" x14ac:dyDescent="0.2">
      <c r="A38" s="7">
        <v>12</v>
      </c>
      <c r="B38" s="120" t="s">
        <v>211</v>
      </c>
      <c r="C38" s="121"/>
      <c r="D38" s="10" t="s">
        <v>9</v>
      </c>
      <c r="E38" s="98">
        <v>4</v>
      </c>
      <c r="F38" s="1"/>
      <c r="G38" s="25">
        <f t="shared" si="0"/>
        <v>0</v>
      </c>
      <c r="H38" s="75"/>
      <c r="I38" s="25">
        <f t="shared" si="1"/>
        <v>0</v>
      </c>
      <c r="J38" s="25">
        <f t="shared" si="2"/>
        <v>0</v>
      </c>
    </row>
    <row r="39" spans="1:10" x14ac:dyDescent="0.2">
      <c r="A39" s="7">
        <v>13</v>
      </c>
      <c r="B39" s="115" t="s">
        <v>25</v>
      </c>
      <c r="C39" s="116"/>
      <c r="D39" s="7" t="s">
        <v>24</v>
      </c>
      <c r="E39" s="25">
        <v>0.2</v>
      </c>
      <c r="F39" s="1"/>
      <c r="G39" s="25">
        <f t="shared" si="0"/>
        <v>0</v>
      </c>
      <c r="H39" s="75"/>
      <c r="I39" s="25">
        <f t="shared" si="1"/>
        <v>0</v>
      </c>
      <c r="J39" s="25">
        <f t="shared" si="2"/>
        <v>0</v>
      </c>
    </row>
    <row r="40" spans="1:10" x14ac:dyDescent="0.2">
      <c r="A40" s="7">
        <v>14</v>
      </c>
      <c r="B40" s="115" t="s">
        <v>26</v>
      </c>
      <c r="C40" s="116"/>
      <c r="D40" s="7" t="s">
        <v>24</v>
      </c>
      <c r="E40" s="25">
        <v>0.26</v>
      </c>
      <c r="F40" s="1"/>
      <c r="G40" s="25">
        <f t="shared" si="0"/>
        <v>0</v>
      </c>
      <c r="H40" s="75"/>
      <c r="I40" s="25">
        <f t="shared" si="1"/>
        <v>0</v>
      </c>
      <c r="J40" s="25">
        <f t="shared" si="2"/>
        <v>0</v>
      </c>
    </row>
    <row r="41" spans="1:10" x14ac:dyDescent="0.2">
      <c r="A41" s="7">
        <v>15</v>
      </c>
      <c r="B41" s="115" t="s">
        <v>212</v>
      </c>
      <c r="C41" s="116"/>
      <c r="D41" s="7" t="s">
        <v>9</v>
      </c>
      <c r="E41" s="98">
        <v>4</v>
      </c>
      <c r="F41" s="1"/>
      <c r="G41" s="25">
        <f t="shared" si="0"/>
        <v>0</v>
      </c>
      <c r="H41" s="75"/>
      <c r="I41" s="25">
        <f t="shared" si="1"/>
        <v>0</v>
      </c>
      <c r="J41" s="25">
        <f t="shared" si="2"/>
        <v>0</v>
      </c>
    </row>
    <row r="42" spans="1:10" x14ac:dyDescent="0.2">
      <c r="A42" s="7">
        <v>16</v>
      </c>
      <c r="B42" s="115" t="s">
        <v>27</v>
      </c>
      <c r="C42" s="116"/>
      <c r="D42" s="7" t="s">
        <v>24</v>
      </c>
      <c r="E42" s="98">
        <v>2</v>
      </c>
      <c r="F42" s="1"/>
      <c r="G42" s="25">
        <f t="shared" si="0"/>
        <v>0</v>
      </c>
      <c r="H42" s="75"/>
      <c r="I42" s="25">
        <f t="shared" si="1"/>
        <v>0</v>
      </c>
      <c r="J42" s="25">
        <f t="shared" si="2"/>
        <v>0</v>
      </c>
    </row>
    <row r="43" spans="1:10" x14ac:dyDescent="0.2">
      <c r="A43" s="7">
        <v>17</v>
      </c>
      <c r="B43" s="115" t="s">
        <v>29</v>
      </c>
      <c r="C43" s="116"/>
      <c r="D43" s="7" t="s">
        <v>24</v>
      </c>
      <c r="E43" s="98">
        <v>4</v>
      </c>
      <c r="F43" s="1"/>
      <c r="G43" s="25">
        <f t="shared" si="0"/>
        <v>0</v>
      </c>
      <c r="H43" s="75"/>
      <c r="I43" s="25">
        <f t="shared" si="1"/>
        <v>0</v>
      </c>
      <c r="J43" s="25">
        <f t="shared" si="2"/>
        <v>0</v>
      </c>
    </row>
    <row r="44" spans="1:10" x14ac:dyDescent="0.2">
      <c r="A44" s="7">
        <v>18</v>
      </c>
      <c r="B44" s="115" t="s">
        <v>28</v>
      </c>
      <c r="C44" s="116"/>
      <c r="D44" s="7" t="s">
        <v>24</v>
      </c>
      <c r="E44" s="98">
        <v>7</v>
      </c>
      <c r="F44" s="1"/>
      <c r="G44" s="25">
        <f t="shared" si="0"/>
        <v>0</v>
      </c>
      <c r="H44" s="75"/>
      <c r="I44" s="25">
        <f t="shared" si="1"/>
        <v>0</v>
      </c>
      <c r="J44" s="25">
        <f t="shared" si="2"/>
        <v>0</v>
      </c>
    </row>
    <row r="45" spans="1:10" x14ac:dyDescent="0.2">
      <c r="A45" s="7">
        <v>19</v>
      </c>
      <c r="B45" s="115" t="s">
        <v>213</v>
      </c>
      <c r="C45" s="116"/>
      <c r="D45" s="7" t="s">
        <v>89</v>
      </c>
      <c r="E45" s="98">
        <v>1280</v>
      </c>
      <c r="F45" s="1"/>
      <c r="G45" s="25">
        <f t="shared" si="0"/>
        <v>0</v>
      </c>
      <c r="H45" s="75"/>
      <c r="I45" s="25">
        <f t="shared" si="1"/>
        <v>0</v>
      </c>
      <c r="J45" s="25">
        <f t="shared" si="2"/>
        <v>0</v>
      </c>
    </row>
    <row r="46" spans="1:10" x14ac:dyDescent="0.2">
      <c r="A46" s="7">
        <v>20</v>
      </c>
      <c r="B46" s="120" t="s">
        <v>30</v>
      </c>
      <c r="C46" s="121"/>
      <c r="D46" s="7" t="s">
        <v>8</v>
      </c>
      <c r="E46" s="98">
        <v>160</v>
      </c>
      <c r="F46" s="1"/>
      <c r="G46" s="25">
        <f t="shared" si="0"/>
        <v>0</v>
      </c>
      <c r="H46" s="75"/>
      <c r="I46" s="25">
        <f t="shared" si="1"/>
        <v>0</v>
      </c>
      <c r="J46" s="25">
        <f t="shared" si="2"/>
        <v>0</v>
      </c>
    </row>
    <row r="47" spans="1:10" x14ac:dyDescent="0.2">
      <c r="A47" s="7">
        <v>21</v>
      </c>
      <c r="B47" s="115" t="s">
        <v>31</v>
      </c>
      <c r="C47" s="116"/>
      <c r="D47" s="7" t="s">
        <v>8</v>
      </c>
      <c r="E47" s="98">
        <v>1600</v>
      </c>
      <c r="F47" s="1"/>
      <c r="G47" s="60">
        <f t="shared" si="0"/>
        <v>0</v>
      </c>
      <c r="H47" s="75"/>
      <c r="I47" s="25">
        <f t="shared" si="1"/>
        <v>0</v>
      </c>
      <c r="J47" s="25">
        <f t="shared" si="2"/>
        <v>0</v>
      </c>
    </row>
    <row r="48" spans="1:10" x14ac:dyDescent="0.2">
      <c r="A48" s="11"/>
      <c r="B48" s="11"/>
      <c r="C48" s="11"/>
      <c r="D48" s="2"/>
      <c r="E48" s="2"/>
      <c r="G48" s="61"/>
      <c r="I48" s="61"/>
      <c r="J48" s="61"/>
    </row>
    <row r="49" spans="1:10" x14ac:dyDescent="0.2">
      <c r="A49" s="81">
        <v>2.2000000000000002</v>
      </c>
      <c r="B49" s="122" t="s">
        <v>14</v>
      </c>
      <c r="C49" s="122"/>
      <c r="D49" s="11"/>
      <c r="E49" s="12"/>
      <c r="G49" s="62"/>
      <c r="I49" s="62"/>
      <c r="J49" s="62"/>
    </row>
    <row r="50" spans="1:10" x14ac:dyDescent="0.2">
      <c r="A50" s="78">
        <v>1</v>
      </c>
      <c r="B50" s="115" t="s">
        <v>38</v>
      </c>
      <c r="C50" s="116"/>
      <c r="D50" s="7" t="s">
        <v>37</v>
      </c>
      <c r="E50" s="98">
        <v>8320</v>
      </c>
      <c r="F50" s="1"/>
      <c r="G50" s="63">
        <f t="shared" si="0"/>
        <v>0</v>
      </c>
      <c r="H50" s="75"/>
      <c r="I50" s="25">
        <f t="shared" si="1"/>
        <v>0</v>
      </c>
      <c r="J50" s="25">
        <f t="shared" si="2"/>
        <v>0</v>
      </c>
    </row>
    <row r="51" spans="1:10" x14ac:dyDescent="0.2">
      <c r="A51" s="78">
        <v>2</v>
      </c>
      <c r="B51" s="115" t="s">
        <v>39</v>
      </c>
      <c r="C51" s="116"/>
      <c r="D51" s="7" t="s">
        <v>37</v>
      </c>
      <c r="E51" s="98">
        <v>12544</v>
      </c>
      <c r="F51" s="1"/>
      <c r="G51" s="25">
        <f t="shared" si="0"/>
        <v>0</v>
      </c>
      <c r="H51" s="75"/>
      <c r="I51" s="25">
        <f t="shared" si="1"/>
        <v>0</v>
      </c>
      <c r="J51" s="25">
        <f t="shared" si="2"/>
        <v>0</v>
      </c>
    </row>
    <row r="52" spans="1:10" x14ac:dyDescent="0.2">
      <c r="A52" s="78">
        <v>3</v>
      </c>
      <c r="B52" s="115" t="s">
        <v>40</v>
      </c>
      <c r="C52" s="116"/>
      <c r="D52" s="7" t="s">
        <v>37</v>
      </c>
      <c r="E52" s="98">
        <v>19200</v>
      </c>
      <c r="F52" s="1"/>
      <c r="G52" s="25">
        <f t="shared" si="0"/>
        <v>0</v>
      </c>
      <c r="H52" s="75"/>
      <c r="I52" s="25">
        <f t="shared" si="1"/>
        <v>0</v>
      </c>
      <c r="J52" s="25">
        <f t="shared" si="2"/>
        <v>0</v>
      </c>
    </row>
    <row r="53" spans="1:10" x14ac:dyDescent="0.2">
      <c r="A53" s="78">
        <v>4</v>
      </c>
      <c r="B53" s="115" t="s">
        <v>41</v>
      </c>
      <c r="C53" s="116"/>
      <c r="D53" s="7" t="s">
        <v>37</v>
      </c>
      <c r="E53" s="98">
        <v>21760</v>
      </c>
      <c r="F53" s="1"/>
      <c r="G53" s="25">
        <f t="shared" si="0"/>
        <v>0</v>
      </c>
      <c r="H53" s="75"/>
      <c r="I53" s="25">
        <f t="shared" si="1"/>
        <v>0</v>
      </c>
      <c r="J53" s="25">
        <f t="shared" si="2"/>
        <v>0</v>
      </c>
    </row>
    <row r="54" spans="1:10" x14ac:dyDescent="0.2">
      <c r="A54" s="78">
        <v>5</v>
      </c>
      <c r="B54" s="115" t="s">
        <v>42</v>
      </c>
      <c r="C54" s="116"/>
      <c r="D54" s="7" t="s">
        <v>13</v>
      </c>
      <c r="E54" s="98">
        <v>9</v>
      </c>
      <c r="F54" s="1"/>
      <c r="G54" s="25">
        <f t="shared" si="0"/>
        <v>0</v>
      </c>
      <c r="H54" s="75"/>
      <c r="I54" s="25">
        <f t="shared" si="1"/>
        <v>0</v>
      </c>
      <c r="J54" s="25">
        <f t="shared" si="2"/>
        <v>0</v>
      </c>
    </row>
    <row r="55" spans="1:10" x14ac:dyDescent="0.2">
      <c r="A55" s="78">
        <v>6</v>
      </c>
      <c r="B55" s="115" t="s">
        <v>43</v>
      </c>
      <c r="C55" s="116"/>
      <c r="D55" s="7" t="s">
        <v>9</v>
      </c>
      <c r="E55" s="98">
        <v>8</v>
      </c>
      <c r="F55" s="1"/>
      <c r="G55" s="25">
        <f t="shared" si="0"/>
        <v>0</v>
      </c>
      <c r="H55" s="75"/>
      <c r="I55" s="25">
        <f t="shared" si="1"/>
        <v>0</v>
      </c>
      <c r="J55" s="25">
        <f t="shared" si="2"/>
        <v>0</v>
      </c>
    </row>
    <row r="56" spans="1:10" x14ac:dyDescent="0.2">
      <c r="A56" s="78">
        <v>7</v>
      </c>
      <c r="B56" s="115" t="s">
        <v>44</v>
      </c>
      <c r="C56" s="116"/>
      <c r="D56" s="7" t="s">
        <v>8</v>
      </c>
      <c r="E56" s="98">
        <v>9792</v>
      </c>
      <c r="F56" s="1"/>
      <c r="G56" s="25">
        <f t="shared" si="0"/>
        <v>0</v>
      </c>
      <c r="H56" s="75"/>
      <c r="I56" s="25">
        <f t="shared" si="1"/>
        <v>0</v>
      </c>
      <c r="J56" s="25">
        <f t="shared" si="2"/>
        <v>0</v>
      </c>
    </row>
    <row r="57" spans="1:10" x14ac:dyDescent="0.2">
      <c r="A57" s="7">
        <v>8</v>
      </c>
      <c r="B57" s="120" t="s">
        <v>245</v>
      </c>
      <c r="C57" s="116"/>
      <c r="D57" s="10" t="s">
        <v>8</v>
      </c>
      <c r="E57" s="74"/>
      <c r="F57" s="1"/>
      <c r="G57" s="25">
        <f t="shared" si="0"/>
        <v>0</v>
      </c>
      <c r="H57" s="75"/>
      <c r="I57" s="25">
        <f t="shared" si="1"/>
        <v>0</v>
      </c>
      <c r="J57" s="25">
        <f t="shared" si="2"/>
        <v>0</v>
      </c>
    </row>
    <row r="58" spans="1:10" x14ac:dyDescent="0.2">
      <c r="A58" s="11"/>
      <c r="B58" s="11"/>
      <c r="C58" s="11"/>
      <c r="D58" s="2"/>
      <c r="E58" s="2"/>
      <c r="G58" s="61"/>
      <c r="I58" s="61"/>
      <c r="J58" s="61"/>
    </row>
    <row r="59" spans="1:10" x14ac:dyDescent="0.2">
      <c r="A59" s="81">
        <v>2.2999999999999998</v>
      </c>
      <c r="B59" s="122" t="s">
        <v>15</v>
      </c>
      <c r="C59" s="122"/>
      <c r="D59" s="11"/>
      <c r="E59" s="12"/>
      <c r="G59" s="62"/>
      <c r="I59" s="62"/>
      <c r="J59" s="62"/>
    </row>
    <row r="60" spans="1:10" x14ac:dyDescent="0.2">
      <c r="A60" s="78">
        <v>1</v>
      </c>
      <c r="B60" s="115" t="s">
        <v>45</v>
      </c>
      <c r="C60" s="116"/>
      <c r="D60" s="10" t="s">
        <v>12</v>
      </c>
      <c r="E60" s="98">
        <v>8</v>
      </c>
      <c r="F60" s="1"/>
      <c r="G60" s="25">
        <f t="shared" si="0"/>
        <v>0</v>
      </c>
      <c r="H60" s="75"/>
      <c r="I60" s="25">
        <f t="shared" si="1"/>
        <v>0</v>
      </c>
      <c r="J60" s="25">
        <f t="shared" si="2"/>
        <v>0</v>
      </c>
    </row>
    <row r="61" spans="1:10" x14ac:dyDescent="0.2">
      <c r="A61" s="78">
        <v>2</v>
      </c>
      <c r="B61" s="115" t="s">
        <v>46</v>
      </c>
      <c r="C61" s="116"/>
      <c r="D61" s="7" t="s">
        <v>12</v>
      </c>
      <c r="E61" s="98">
        <v>13</v>
      </c>
      <c r="F61" s="1"/>
      <c r="G61" s="25">
        <f t="shared" si="0"/>
        <v>0</v>
      </c>
      <c r="H61" s="75"/>
      <c r="I61" s="25">
        <f t="shared" si="1"/>
        <v>0</v>
      </c>
      <c r="J61" s="25">
        <f t="shared" si="2"/>
        <v>0</v>
      </c>
    </row>
    <row r="62" spans="1:10" x14ac:dyDescent="0.2">
      <c r="A62" s="78">
        <v>3</v>
      </c>
      <c r="B62" s="115" t="s">
        <v>47</v>
      </c>
      <c r="C62" s="116"/>
      <c r="D62" s="7" t="s">
        <v>12</v>
      </c>
      <c r="E62" s="98">
        <v>13</v>
      </c>
      <c r="F62" s="1"/>
      <c r="G62" s="25">
        <f t="shared" si="0"/>
        <v>0</v>
      </c>
      <c r="H62" s="75"/>
      <c r="I62" s="25">
        <f t="shared" si="1"/>
        <v>0</v>
      </c>
      <c r="J62" s="25">
        <f t="shared" si="2"/>
        <v>0</v>
      </c>
    </row>
    <row r="63" spans="1:10" x14ac:dyDescent="0.2">
      <c r="A63" s="78">
        <v>4</v>
      </c>
      <c r="B63" s="115" t="s">
        <v>48</v>
      </c>
      <c r="C63" s="116"/>
      <c r="D63" s="7" t="s">
        <v>12</v>
      </c>
      <c r="E63" s="98">
        <v>8</v>
      </c>
      <c r="F63" s="1"/>
      <c r="G63" s="25">
        <f t="shared" si="0"/>
        <v>0</v>
      </c>
      <c r="H63" s="75"/>
      <c r="I63" s="25">
        <f t="shared" si="1"/>
        <v>0</v>
      </c>
      <c r="J63" s="25">
        <f t="shared" si="2"/>
        <v>0</v>
      </c>
    </row>
    <row r="64" spans="1:10" x14ac:dyDescent="0.2">
      <c r="A64" s="78">
        <v>5</v>
      </c>
      <c r="B64" s="115" t="s">
        <v>49</v>
      </c>
      <c r="C64" s="116"/>
      <c r="D64" s="7" t="s">
        <v>12</v>
      </c>
      <c r="E64" s="98">
        <v>20</v>
      </c>
      <c r="F64" s="1"/>
      <c r="G64" s="25">
        <f t="shared" si="0"/>
        <v>0</v>
      </c>
      <c r="H64" s="75"/>
      <c r="I64" s="25">
        <f t="shared" si="1"/>
        <v>0</v>
      </c>
      <c r="J64" s="25">
        <f t="shared" si="2"/>
        <v>0</v>
      </c>
    </row>
    <row r="65" spans="1:10" x14ac:dyDescent="0.2">
      <c r="A65" s="78">
        <v>6</v>
      </c>
      <c r="B65" s="115" t="s">
        <v>50</v>
      </c>
      <c r="C65" s="116"/>
      <c r="D65" s="7" t="s">
        <v>12</v>
      </c>
      <c r="E65" s="98">
        <v>71</v>
      </c>
      <c r="F65" s="1"/>
      <c r="G65" s="25">
        <f t="shared" si="0"/>
        <v>0</v>
      </c>
      <c r="H65" s="75"/>
      <c r="I65" s="25">
        <f t="shared" si="1"/>
        <v>0</v>
      </c>
      <c r="J65" s="25">
        <f t="shared" si="2"/>
        <v>0</v>
      </c>
    </row>
    <row r="66" spans="1:10" x14ac:dyDescent="0.2">
      <c r="A66" s="78">
        <v>7</v>
      </c>
      <c r="B66" s="115" t="s">
        <v>51</v>
      </c>
      <c r="C66" s="116"/>
      <c r="D66" s="7" t="s">
        <v>12</v>
      </c>
      <c r="E66" s="98">
        <v>96</v>
      </c>
      <c r="F66" s="1"/>
      <c r="G66" s="25">
        <f t="shared" si="0"/>
        <v>0</v>
      </c>
      <c r="H66" s="75"/>
      <c r="I66" s="25">
        <f t="shared" si="1"/>
        <v>0</v>
      </c>
      <c r="J66" s="25">
        <f t="shared" si="2"/>
        <v>0</v>
      </c>
    </row>
    <row r="67" spans="1:10" x14ac:dyDescent="0.2">
      <c r="A67" s="78">
        <v>8</v>
      </c>
      <c r="B67" s="115" t="s">
        <v>52</v>
      </c>
      <c r="C67" s="116"/>
      <c r="D67" s="7" t="s">
        <v>12</v>
      </c>
      <c r="E67" s="98">
        <v>8</v>
      </c>
      <c r="F67" s="1"/>
      <c r="G67" s="25">
        <f t="shared" si="0"/>
        <v>0</v>
      </c>
      <c r="H67" s="75"/>
      <c r="I67" s="25">
        <f t="shared" si="1"/>
        <v>0</v>
      </c>
      <c r="J67" s="25">
        <f t="shared" si="2"/>
        <v>0</v>
      </c>
    </row>
    <row r="68" spans="1:10" x14ac:dyDescent="0.2">
      <c r="A68" s="13">
        <v>9</v>
      </c>
      <c r="B68" s="129" t="s">
        <v>214</v>
      </c>
      <c r="C68" s="130"/>
      <c r="D68" s="10" t="s">
        <v>9</v>
      </c>
      <c r="E68" s="98">
        <v>7</v>
      </c>
      <c r="F68" s="1"/>
      <c r="G68" s="25">
        <f t="shared" si="0"/>
        <v>0</v>
      </c>
      <c r="H68" s="75"/>
      <c r="I68" s="25">
        <f t="shared" si="1"/>
        <v>0</v>
      </c>
      <c r="J68" s="25">
        <f t="shared" si="2"/>
        <v>0</v>
      </c>
    </row>
    <row r="69" spans="1:10" x14ac:dyDescent="0.2">
      <c r="A69" s="11"/>
      <c r="B69" s="11"/>
      <c r="C69" s="11"/>
      <c r="D69" s="2"/>
      <c r="E69" s="2"/>
      <c r="G69" s="61"/>
      <c r="I69" s="61"/>
      <c r="J69" s="61"/>
    </row>
    <row r="70" spans="1:10" x14ac:dyDescent="0.2">
      <c r="A70" s="81">
        <v>2.4</v>
      </c>
      <c r="B70" s="122" t="s">
        <v>16</v>
      </c>
      <c r="C70" s="122"/>
      <c r="D70" s="11"/>
      <c r="E70" s="12"/>
      <c r="G70" s="62"/>
      <c r="I70" s="62"/>
      <c r="J70" s="62"/>
    </row>
    <row r="71" spans="1:10" x14ac:dyDescent="0.2">
      <c r="A71" s="78">
        <v>1</v>
      </c>
      <c r="B71" s="120" t="s">
        <v>53</v>
      </c>
      <c r="C71" s="121"/>
      <c r="D71" s="10" t="s">
        <v>13</v>
      </c>
      <c r="E71" s="98">
        <v>9</v>
      </c>
      <c r="F71" s="1"/>
      <c r="G71" s="25">
        <f t="shared" si="0"/>
        <v>0</v>
      </c>
      <c r="H71" s="75"/>
      <c r="I71" s="25">
        <f t="shared" si="1"/>
        <v>0</v>
      </c>
      <c r="J71" s="25">
        <f t="shared" si="2"/>
        <v>0</v>
      </c>
    </row>
    <row r="72" spans="1:10" x14ac:dyDescent="0.2">
      <c r="A72" s="78">
        <f>A71+1</f>
        <v>2</v>
      </c>
      <c r="B72" s="115" t="s">
        <v>54</v>
      </c>
      <c r="C72" s="116"/>
      <c r="D72" s="7" t="s">
        <v>13</v>
      </c>
      <c r="E72" s="98">
        <v>12</v>
      </c>
      <c r="F72" s="1"/>
      <c r="G72" s="25">
        <f t="shared" si="0"/>
        <v>0</v>
      </c>
      <c r="H72" s="75"/>
      <c r="I72" s="25">
        <f t="shared" si="1"/>
        <v>0</v>
      </c>
      <c r="J72" s="25">
        <f t="shared" si="2"/>
        <v>0</v>
      </c>
    </row>
    <row r="73" spans="1:10" x14ac:dyDescent="0.2">
      <c r="A73" s="78">
        <f t="shared" ref="A73:A101" si="3">A72+1</f>
        <v>3</v>
      </c>
      <c r="B73" s="115" t="s">
        <v>55</v>
      </c>
      <c r="C73" s="116"/>
      <c r="D73" s="7" t="s">
        <v>13</v>
      </c>
      <c r="E73" s="98">
        <v>14</v>
      </c>
      <c r="F73" s="1"/>
      <c r="G73" s="25">
        <f t="shared" si="0"/>
        <v>0</v>
      </c>
      <c r="H73" s="75"/>
      <c r="I73" s="25">
        <f t="shared" si="1"/>
        <v>0</v>
      </c>
      <c r="J73" s="25">
        <f t="shared" si="2"/>
        <v>0</v>
      </c>
    </row>
    <row r="74" spans="1:10" x14ac:dyDescent="0.2">
      <c r="A74" s="78">
        <f t="shared" si="3"/>
        <v>4</v>
      </c>
      <c r="B74" s="115" t="s">
        <v>56</v>
      </c>
      <c r="C74" s="116"/>
      <c r="D74" s="7" t="s">
        <v>13</v>
      </c>
      <c r="E74" s="98">
        <v>21</v>
      </c>
      <c r="F74" s="1"/>
      <c r="G74" s="25">
        <f t="shared" si="0"/>
        <v>0</v>
      </c>
      <c r="H74" s="75"/>
      <c r="I74" s="25">
        <f t="shared" si="1"/>
        <v>0</v>
      </c>
      <c r="J74" s="25">
        <f t="shared" si="2"/>
        <v>0</v>
      </c>
    </row>
    <row r="75" spans="1:10" x14ac:dyDescent="0.2">
      <c r="A75" s="78">
        <f t="shared" si="3"/>
        <v>5</v>
      </c>
      <c r="B75" s="115" t="s">
        <v>194</v>
      </c>
      <c r="C75" s="116"/>
      <c r="D75" s="7" t="s">
        <v>13</v>
      </c>
      <c r="E75" s="98">
        <v>4</v>
      </c>
      <c r="F75" s="1"/>
      <c r="G75" s="25">
        <f t="shared" si="0"/>
        <v>0</v>
      </c>
      <c r="H75" s="75"/>
      <c r="I75" s="25">
        <f t="shared" si="1"/>
        <v>0</v>
      </c>
      <c r="J75" s="25">
        <f t="shared" si="2"/>
        <v>0</v>
      </c>
    </row>
    <row r="76" spans="1:10" x14ac:dyDescent="0.2">
      <c r="A76" s="78">
        <f t="shared" si="3"/>
        <v>6</v>
      </c>
      <c r="B76" s="120" t="s">
        <v>229</v>
      </c>
      <c r="C76" s="121"/>
      <c r="D76" s="10" t="s">
        <v>13</v>
      </c>
      <c r="E76" s="98">
        <v>8</v>
      </c>
      <c r="F76" s="1"/>
      <c r="G76" s="25">
        <f t="shared" si="0"/>
        <v>0</v>
      </c>
      <c r="H76" s="75"/>
      <c r="I76" s="25">
        <f t="shared" si="1"/>
        <v>0</v>
      </c>
      <c r="J76" s="25">
        <f t="shared" si="2"/>
        <v>0</v>
      </c>
    </row>
    <row r="77" spans="1:10" x14ac:dyDescent="0.2">
      <c r="A77" s="78">
        <f t="shared" si="3"/>
        <v>7</v>
      </c>
      <c r="B77" s="115" t="s">
        <v>57</v>
      </c>
      <c r="C77" s="116"/>
      <c r="D77" s="7" t="s">
        <v>13</v>
      </c>
      <c r="E77" s="98">
        <v>9</v>
      </c>
      <c r="F77" s="1"/>
      <c r="G77" s="25">
        <f t="shared" si="0"/>
        <v>0</v>
      </c>
      <c r="H77" s="75"/>
      <c r="I77" s="25">
        <f t="shared" si="1"/>
        <v>0</v>
      </c>
      <c r="J77" s="25">
        <f t="shared" si="2"/>
        <v>0</v>
      </c>
    </row>
    <row r="78" spans="1:10" x14ac:dyDescent="0.2">
      <c r="A78" s="78">
        <f t="shared" si="3"/>
        <v>8</v>
      </c>
      <c r="B78" s="120" t="s">
        <v>230</v>
      </c>
      <c r="C78" s="121"/>
      <c r="D78" s="10" t="s">
        <v>13</v>
      </c>
      <c r="E78" s="98">
        <v>13</v>
      </c>
      <c r="F78" s="1"/>
      <c r="G78" s="25">
        <f t="shared" si="0"/>
        <v>0</v>
      </c>
      <c r="H78" s="75"/>
      <c r="I78" s="25">
        <f t="shared" si="1"/>
        <v>0</v>
      </c>
      <c r="J78" s="25">
        <f t="shared" si="2"/>
        <v>0</v>
      </c>
    </row>
    <row r="79" spans="1:10" x14ac:dyDescent="0.2">
      <c r="A79" s="78">
        <f t="shared" si="3"/>
        <v>9</v>
      </c>
      <c r="B79" s="115" t="s">
        <v>58</v>
      </c>
      <c r="C79" s="116"/>
      <c r="D79" s="7" t="s">
        <v>13</v>
      </c>
      <c r="E79" s="98">
        <v>17</v>
      </c>
      <c r="F79" s="1"/>
      <c r="G79" s="25">
        <f t="shared" si="0"/>
        <v>0</v>
      </c>
      <c r="H79" s="75"/>
      <c r="I79" s="25">
        <f t="shared" si="1"/>
        <v>0</v>
      </c>
      <c r="J79" s="25">
        <f t="shared" si="2"/>
        <v>0</v>
      </c>
    </row>
    <row r="80" spans="1:10" x14ac:dyDescent="0.2">
      <c r="A80" s="78">
        <f t="shared" si="3"/>
        <v>10</v>
      </c>
      <c r="B80" s="120" t="s">
        <v>231</v>
      </c>
      <c r="C80" s="121"/>
      <c r="D80" s="10" t="s">
        <v>13</v>
      </c>
      <c r="E80" s="98">
        <v>8</v>
      </c>
      <c r="F80" s="1"/>
      <c r="G80" s="25">
        <f t="shared" si="0"/>
        <v>0</v>
      </c>
      <c r="H80" s="75"/>
      <c r="I80" s="25">
        <f t="shared" si="1"/>
        <v>0</v>
      </c>
      <c r="J80" s="25">
        <f t="shared" si="2"/>
        <v>0</v>
      </c>
    </row>
    <row r="81" spans="1:10" x14ac:dyDescent="0.2">
      <c r="A81" s="78">
        <f t="shared" si="3"/>
        <v>11</v>
      </c>
      <c r="B81" s="120" t="s">
        <v>232</v>
      </c>
      <c r="C81" s="121"/>
      <c r="D81" s="10" t="s">
        <v>13</v>
      </c>
      <c r="E81" s="98">
        <v>11</v>
      </c>
      <c r="F81" s="1"/>
      <c r="G81" s="25">
        <f t="shared" si="0"/>
        <v>0</v>
      </c>
      <c r="H81" s="75"/>
      <c r="I81" s="25">
        <f t="shared" si="1"/>
        <v>0</v>
      </c>
      <c r="J81" s="25">
        <f t="shared" si="2"/>
        <v>0</v>
      </c>
    </row>
    <row r="82" spans="1:10" x14ac:dyDescent="0.2">
      <c r="A82" s="78">
        <f t="shared" si="3"/>
        <v>12</v>
      </c>
      <c r="B82" s="115" t="s">
        <v>59</v>
      </c>
      <c r="C82" s="116"/>
      <c r="D82" s="7" t="s">
        <v>13</v>
      </c>
      <c r="E82" s="98">
        <v>13</v>
      </c>
      <c r="F82" s="1"/>
      <c r="G82" s="25">
        <f t="shared" si="0"/>
        <v>0</v>
      </c>
      <c r="H82" s="75"/>
      <c r="I82" s="25">
        <f t="shared" si="1"/>
        <v>0</v>
      </c>
      <c r="J82" s="25">
        <f t="shared" si="2"/>
        <v>0</v>
      </c>
    </row>
    <row r="83" spans="1:10" x14ac:dyDescent="0.2">
      <c r="A83" s="78">
        <f t="shared" si="3"/>
        <v>13</v>
      </c>
      <c r="B83" s="115" t="s">
        <v>61</v>
      </c>
      <c r="C83" s="116"/>
      <c r="D83" s="10" t="s">
        <v>8</v>
      </c>
      <c r="E83" s="98">
        <v>2560</v>
      </c>
      <c r="F83" s="1"/>
      <c r="G83" s="25">
        <f t="shared" si="0"/>
        <v>0</v>
      </c>
      <c r="H83" s="75"/>
      <c r="I83" s="25">
        <f t="shared" si="1"/>
        <v>0</v>
      </c>
      <c r="J83" s="25">
        <f t="shared" si="2"/>
        <v>0</v>
      </c>
    </row>
    <row r="84" spans="1:10" x14ac:dyDescent="0.2">
      <c r="A84" s="78">
        <f t="shared" si="3"/>
        <v>14</v>
      </c>
      <c r="B84" s="115" t="s">
        <v>60</v>
      </c>
      <c r="C84" s="116"/>
      <c r="D84" s="7" t="s">
        <v>8</v>
      </c>
      <c r="E84" s="98">
        <v>5120</v>
      </c>
      <c r="F84" s="1"/>
      <c r="G84" s="25">
        <f t="shared" si="0"/>
        <v>0</v>
      </c>
      <c r="H84" s="75"/>
      <c r="I84" s="25">
        <f t="shared" si="1"/>
        <v>0</v>
      </c>
      <c r="J84" s="25">
        <f t="shared" si="2"/>
        <v>0</v>
      </c>
    </row>
    <row r="85" spans="1:10" x14ac:dyDescent="0.2">
      <c r="A85" s="78">
        <f t="shared" si="3"/>
        <v>15</v>
      </c>
      <c r="B85" s="115" t="s">
        <v>62</v>
      </c>
      <c r="C85" s="116"/>
      <c r="D85" s="10" t="s">
        <v>9</v>
      </c>
      <c r="E85" s="98">
        <v>45</v>
      </c>
      <c r="F85" s="1"/>
      <c r="G85" s="25">
        <f t="shared" si="0"/>
        <v>0</v>
      </c>
      <c r="H85" s="75"/>
      <c r="I85" s="25">
        <f t="shared" si="1"/>
        <v>0</v>
      </c>
      <c r="J85" s="25">
        <f t="shared" si="2"/>
        <v>0</v>
      </c>
    </row>
    <row r="86" spans="1:10" x14ac:dyDescent="0.2">
      <c r="A86" s="78">
        <f t="shared" si="3"/>
        <v>16</v>
      </c>
      <c r="B86" s="120" t="s">
        <v>64</v>
      </c>
      <c r="C86" s="121"/>
      <c r="D86" s="7" t="s">
        <v>9</v>
      </c>
      <c r="E86" s="98">
        <v>39</v>
      </c>
      <c r="F86" s="1"/>
      <c r="G86" s="25">
        <f t="shared" si="0"/>
        <v>0</v>
      </c>
      <c r="H86" s="75"/>
      <c r="I86" s="25">
        <f t="shared" si="1"/>
        <v>0</v>
      </c>
      <c r="J86" s="25">
        <f t="shared" si="2"/>
        <v>0</v>
      </c>
    </row>
    <row r="87" spans="1:10" x14ac:dyDescent="0.2">
      <c r="A87" s="78">
        <f t="shared" si="3"/>
        <v>17</v>
      </c>
      <c r="B87" s="120" t="s">
        <v>65</v>
      </c>
      <c r="C87" s="121"/>
      <c r="D87" s="10" t="s">
        <v>24</v>
      </c>
      <c r="E87" s="98">
        <v>4</v>
      </c>
      <c r="F87" s="1"/>
      <c r="G87" s="25">
        <f t="shared" si="0"/>
        <v>0</v>
      </c>
      <c r="H87" s="75"/>
      <c r="I87" s="25">
        <f t="shared" si="1"/>
        <v>0</v>
      </c>
      <c r="J87" s="25">
        <f t="shared" si="2"/>
        <v>0</v>
      </c>
    </row>
    <row r="88" spans="1:10" x14ac:dyDescent="0.2">
      <c r="A88" s="78">
        <f t="shared" si="3"/>
        <v>18</v>
      </c>
      <c r="B88" s="115" t="s">
        <v>63</v>
      </c>
      <c r="C88" s="116"/>
      <c r="D88" s="7" t="s">
        <v>24</v>
      </c>
      <c r="E88" s="98">
        <v>9</v>
      </c>
      <c r="F88" s="1"/>
      <c r="G88" s="25">
        <f t="shared" si="0"/>
        <v>0</v>
      </c>
      <c r="H88" s="75"/>
      <c r="I88" s="25">
        <f t="shared" si="1"/>
        <v>0</v>
      </c>
      <c r="J88" s="25">
        <f t="shared" si="2"/>
        <v>0</v>
      </c>
    </row>
    <row r="89" spans="1:10" x14ac:dyDescent="0.2">
      <c r="A89" s="78">
        <f t="shared" si="3"/>
        <v>19</v>
      </c>
      <c r="B89" s="115" t="s">
        <v>66</v>
      </c>
      <c r="C89" s="116"/>
      <c r="D89" s="10" t="s">
        <v>8</v>
      </c>
      <c r="E89" s="98">
        <v>84</v>
      </c>
      <c r="F89" s="1"/>
      <c r="G89" s="25">
        <f t="shared" si="0"/>
        <v>0</v>
      </c>
      <c r="H89" s="75"/>
      <c r="I89" s="25">
        <f t="shared" si="1"/>
        <v>0</v>
      </c>
      <c r="J89" s="25">
        <f t="shared" si="2"/>
        <v>0</v>
      </c>
    </row>
    <row r="90" spans="1:10" x14ac:dyDescent="0.2">
      <c r="A90" s="78">
        <f t="shared" si="3"/>
        <v>20</v>
      </c>
      <c r="B90" s="115" t="s">
        <v>67</v>
      </c>
      <c r="C90" s="116"/>
      <c r="D90" s="7" t="s">
        <v>8</v>
      </c>
      <c r="E90" s="98">
        <v>128</v>
      </c>
      <c r="F90" s="1"/>
      <c r="G90" s="25">
        <f t="shared" si="0"/>
        <v>0</v>
      </c>
      <c r="H90" s="75"/>
      <c r="I90" s="25">
        <f t="shared" si="1"/>
        <v>0</v>
      </c>
      <c r="J90" s="25">
        <f t="shared" si="2"/>
        <v>0</v>
      </c>
    </row>
    <row r="91" spans="1:10" x14ac:dyDescent="0.2">
      <c r="A91" s="78">
        <f t="shared" si="3"/>
        <v>21</v>
      </c>
      <c r="B91" s="115" t="s">
        <v>68</v>
      </c>
      <c r="C91" s="116"/>
      <c r="D91" s="7" t="s">
        <v>8</v>
      </c>
      <c r="E91" s="98">
        <v>128</v>
      </c>
      <c r="F91" s="1"/>
      <c r="G91" s="25">
        <f t="shared" si="0"/>
        <v>0</v>
      </c>
      <c r="H91" s="75"/>
      <c r="I91" s="25">
        <f t="shared" si="1"/>
        <v>0</v>
      </c>
      <c r="J91" s="25">
        <f t="shared" si="2"/>
        <v>0</v>
      </c>
    </row>
    <row r="92" spans="1:10" x14ac:dyDescent="0.2">
      <c r="A92" s="78">
        <f t="shared" si="3"/>
        <v>22</v>
      </c>
      <c r="B92" s="115" t="s">
        <v>69</v>
      </c>
      <c r="C92" s="116"/>
      <c r="D92" s="10" t="s">
        <v>9</v>
      </c>
      <c r="E92" s="98">
        <v>7</v>
      </c>
      <c r="F92" s="1"/>
      <c r="G92" s="25">
        <f t="shared" ref="G92:G155" si="4">SUM(E92*F92)</f>
        <v>0</v>
      </c>
      <c r="H92" s="75"/>
      <c r="I92" s="25">
        <f t="shared" ref="I92:I155" si="5">SUM(G92-J92)</f>
        <v>0</v>
      </c>
      <c r="J92" s="25">
        <f t="shared" ref="J92:J155" si="6">G92*(1-H92)</f>
        <v>0</v>
      </c>
    </row>
    <row r="93" spans="1:10" x14ac:dyDescent="0.2">
      <c r="A93" s="78">
        <f t="shared" si="3"/>
        <v>23</v>
      </c>
      <c r="B93" s="115" t="s">
        <v>70</v>
      </c>
      <c r="C93" s="116"/>
      <c r="D93" s="7" t="s">
        <v>233</v>
      </c>
      <c r="E93" s="98">
        <v>256</v>
      </c>
      <c r="F93" s="1"/>
      <c r="G93" s="25">
        <f t="shared" si="4"/>
        <v>0</v>
      </c>
      <c r="H93" s="75"/>
      <c r="I93" s="25">
        <f t="shared" si="5"/>
        <v>0</v>
      </c>
      <c r="J93" s="25">
        <f t="shared" si="6"/>
        <v>0</v>
      </c>
    </row>
    <row r="94" spans="1:10" x14ac:dyDescent="0.2">
      <c r="A94" s="78">
        <f t="shared" si="3"/>
        <v>24</v>
      </c>
      <c r="B94" s="115" t="s">
        <v>71</v>
      </c>
      <c r="C94" s="116"/>
      <c r="D94" s="7" t="s">
        <v>8</v>
      </c>
      <c r="E94" s="98">
        <v>256</v>
      </c>
      <c r="F94" s="1"/>
      <c r="G94" s="25">
        <f t="shared" si="4"/>
        <v>0</v>
      </c>
      <c r="H94" s="75"/>
      <c r="I94" s="25">
        <f t="shared" si="5"/>
        <v>0</v>
      </c>
      <c r="J94" s="25">
        <f t="shared" si="6"/>
        <v>0</v>
      </c>
    </row>
    <row r="95" spans="1:10" x14ac:dyDescent="0.2">
      <c r="A95" s="78">
        <f t="shared" si="3"/>
        <v>25</v>
      </c>
      <c r="B95" s="115" t="s">
        <v>72</v>
      </c>
      <c r="C95" s="116"/>
      <c r="D95" s="7" t="s">
        <v>8</v>
      </c>
      <c r="E95" s="98">
        <v>256</v>
      </c>
      <c r="F95" s="1"/>
      <c r="G95" s="25">
        <f t="shared" si="4"/>
        <v>0</v>
      </c>
      <c r="H95" s="75"/>
      <c r="I95" s="25">
        <f t="shared" si="5"/>
        <v>0</v>
      </c>
      <c r="J95" s="25">
        <f t="shared" si="6"/>
        <v>0</v>
      </c>
    </row>
    <row r="96" spans="1:10" x14ac:dyDescent="0.2">
      <c r="A96" s="78">
        <f t="shared" si="3"/>
        <v>26</v>
      </c>
      <c r="B96" s="115" t="s">
        <v>73</v>
      </c>
      <c r="C96" s="116"/>
      <c r="D96" s="7" t="s">
        <v>8</v>
      </c>
      <c r="E96" s="98">
        <v>256</v>
      </c>
      <c r="F96" s="1"/>
      <c r="G96" s="25">
        <f t="shared" si="4"/>
        <v>0</v>
      </c>
      <c r="H96" s="75"/>
      <c r="I96" s="25">
        <f t="shared" si="5"/>
        <v>0</v>
      </c>
      <c r="J96" s="25">
        <f t="shared" si="6"/>
        <v>0</v>
      </c>
    </row>
    <row r="97" spans="1:10" x14ac:dyDescent="0.2">
      <c r="A97" s="78">
        <f t="shared" si="3"/>
        <v>27</v>
      </c>
      <c r="B97" s="115" t="s">
        <v>74</v>
      </c>
      <c r="C97" s="116"/>
      <c r="D97" s="10" t="s">
        <v>9</v>
      </c>
      <c r="E97" s="98">
        <v>52</v>
      </c>
      <c r="F97" s="1"/>
      <c r="G97" s="25">
        <f t="shared" si="4"/>
        <v>0</v>
      </c>
      <c r="H97" s="75"/>
      <c r="I97" s="25">
        <f t="shared" si="5"/>
        <v>0</v>
      </c>
      <c r="J97" s="25">
        <f t="shared" si="6"/>
        <v>0</v>
      </c>
    </row>
    <row r="98" spans="1:10" x14ac:dyDescent="0.2">
      <c r="A98" s="78">
        <f t="shared" si="3"/>
        <v>28</v>
      </c>
      <c r="B98" s="115" t="s">
        <v>75</v>
      </c>
      <c r="C98" s="116"/>
      <c r="D98" s="7" t="s">
        <v>9</v>
      </c>
      <c r="E98" s="98">
        <v>26</v>
      </c>
      <c r="F98" s="1"/>
      <c r="G98" s="25">
        <f t="shared" si="4"/>
        <v>0</v>
      </c>
      <c r="H98" s="75"/>
      <c r="I98" s="25">
        <f t="shared" si="5"/>
        <v>0</v>
      </c>
      <c r="J98" s="25">
        <f t="shared" si="6"/>
        <v>0</v>
      </c>
    </row>
    <row r="99" spans="1:10" x14ac:dyDescent="0.2">
      <c r="A99" s="78">
        <f t="shared" si="3"/>
        <v>29</v>
      </c>
      <c r="B99" s="115" t="s">
        <v>77</v>
      </c>
      <c r="C99" s="116"/>
      <c r="D99" s="10" t="s">
        <v>8</v>
      </c>
      <c r="E99" s="98">
        <v>4480</v>
      </c>
      <c r="F99" s="1"/>
      <c r="G99" s="25">
        <f t="shared" si="4"/>
        <v>0</v>
      </c>
      <c r="H99" s="75"/>
      <c r="I99" s="25">
        <f t="shared" si="5"/>
        <v>0</v>
      </c>
      <c r="J99" s="25">
        <f t="shared" si="6"/>
        <v>0</v>
      </c>
    </row>
    <row r="100" spans="1:10" x14ac:dyDescent="0.2">
      <c r="A100" s="78">
        <f t="shared" si="3"/>
        <v>30</v>
      </c>
      <c r="B100" s="115" t="s">
        <v>76</v>
      </c>
      <c r="C100" s="116"/>
      <c r="D100" s="7" t="s">
        <v>8</v>
      </c>
      <c r="E100" s="98">
        <v>640</v>
      </c>
      <c r="F100" s="1"/>
      <c r="G100" s="25">
        <f t="shared" si="4"/>
        <v>0</v>
      </c>
      <c r="H100" s="75"/>
      <c r="I100" s="25">
        <f t="shared" si="5"/>
        <v>0</v>
      </c>
      <c r="J100" s="25">
        <f t="shared" si="6"/>
        <v>0</v>
      </c>
    </row>
    <row r="101" spans="1:10" x14ac:dyDescent="0.2">
      <c r="A101" s="78">
        <f t="shared" si="3"/>
        <v>31</v>
      </c>
      <c r="B101" s="120" t="s">
        <v>244</v>
      </c>
      <c r="C101" s="116"/>
      <c r="D101" s="7" t="s">
        <v>8</v>
      </c>
      <c r="E101" s="70"/>
      <c r="F101" s="1"/>
      <c r="G101" s="25">
        <f t="shared" si="4"/>
        <v>0</v>
      </c>
      <c r="H101" s="75"/>
      <c r="I101" s="25">
        <f t="shared" si="5"/>
        <v>0</v>
      </c>
      <c r="J101" s="25">
        <f t="shared" si="6"/>
        <v>0</v>
      </c>
    </row>
    <row r="102" spans="1:10" x14ac:dyDescent="0.2">
      <c r="A102" s="11"/>
      <c r="B102" s="11"/>
      <c r="C102" s="11"/>
      <c r="D102" s="2"/>
      <c r="E102" s="2"/>
      <c r="G102" s="61"/>
      <c r="I102" s="61"/>
      <c r="J102" s="61"/>
    </row>
    <row r="103" spans="1:10" x14ac:dyDescent="0.2">
      <c r="A103" s="81">
        <v>2.5</v>
      </c>
      <c r="B103" s="122" t="s">
        <v>17</v>
      </c>
      <c r="C103" s="122"/>
      <c r="D103" s="11"/>
      <c r="E103" s="12"/>
      <c r="G103" s="62"/>
      <c r="I103" s="62"/>
      <c r="J103" s="62"/>
    </row>
    <row r="104" spans="1:10" x14ac:dyDescent="0.2">
      <c r="A104" s="10">
        <v>1</v>
      </c>
      <c r="B104" s="120" t="s">
        <v>78</v>
      </c>
      <c r="C104" s="121"/>
      <c r="D104" s="7" t="s">
        <v>8</v>
      </c>
      <c r="E104" s="98">
        <v>96</v>
      </c>
      <c r="F104" s="1"/>
      <c r="G104" s="25">
        <f t="shared" si="4"/>
        <v>0</v>
      </c>
      <c r="H104" s="75"/>
      <c r="I104" s="25">
        <f t="shared" si="5"/>
        <v>0</v>
      </c>
      <c r="J104" s="25">
        <f t="shared" si="6"/>
        <v>0</v>
      </c>
    </row>
    <row r="105" spans="1:10" x14ac:dyDescent="0.2">
      <c r="A105" s="10">
        <v>2</v>
      </c>
      <c r="B105" s="120" t="s">
        <v>79</v>
      </c>
      <c r="C105" s="121"/>
      <c r="D105" s="7" t="s">
        <v>8</v>
      </c>
      <c r="E105" s="98">
        <v>64</v>
      </c>
      <c r="F105" s="1"/>
      <c r="G105" s="25">
        <f t="shared" si="4"/>
        <v>0</v>
      </c>
      <c r="H105" s="75"/>
      <c r="I105" s="25">
        <f t="shared" si="5"/>
        <v>0</v>
      </c>
      <c r="J105" s="25">
        <f t="shared" si="6"/>
        <v>0</v>
      </c>
    </row>
    <row r="106" spans="1:10" x14ac:dyDescent="0.2">
      <c r="A106" s="10">
        <v>3</v>
      </c>
      <c r="B106" s="120" t="s">
        <v>80</v>
      </c>
      <c r="C106" s="121"/>
      <c r="D106" s="10" t="s">
        <v>8</v>
      </c>
      <c r="E106" s="98">
        <v>77</v>
      </c>
      <c r="F106" s="1"/>
      <c r="G106" s="25">
        <f t="shared" si="4"/>
        <v>0</v>
      </c>
      <c r="H106" s="75"/>
      <c r="I106" s="25">
        <f t="shared" si="5"/>
        <v>0</v>
      </c>
      <c r="J106" s="25">
        <f t="shared" si="6"/>
        <v>0</v>
      </c>
    </row>
    <row r="107" spans="1:10" x14ac:dyDescent="0.2">
      <c r="A107" s="10">
        <v>4</v>
      </c>
      <c r="B107" s="120" t="s">
        <v>81</v>
      </c>
      <c r="C107" s="121"/>
      <c r="D107" s="10" t="s">
        <v>8</v>
      </c>
      <c r="E107" s="98">
        <v>256</v>
      </c>
      <c r="F107" s="1"/>
      <c r="G107" s="25">
        <f t="shared" si="4"/>
        <v>0</v>
      </c>
      <c r="H107" s="75"/>
      <c r="I107" s="25">
        <f t="shared" si="5"/>
        <v>0</v>
      </c>
      <c r="J107" s="25">
        <f t="shared" si="6"/>
        <v>0</v>
      </c>
    </row>
    <row r="108" spans="1:10" x14ac:dyDescent="0.2">
      <c r="A108" s="10">
        <v>5</v>
      </c>
      <c r="B108" s="120" t="s">
        <v>82</v>
      </c>
      <c r="C108" s="121"/>
      <c r="D108" s="10" t="s">
        <v>8</v>
      </c>
      <c r="E108" s="98">
        <v>288</v>
      </c>
      <c r="F108" s="1"/>
      <c r="G108" s="25">
        <f t="shared" si="4"/>
        <v>0</v>
      </c>
      <c r="H108" s="75"/>
      <c r="I108" s="25">
        <f t="shared" si="5"/>
        <v>0</v>
      </c>
      <c r="J108" s="25">
        <f t="shared" si="6"/>
        <v>0</v>
      </c>
    </row>
    <row r="109" spans="1:10" x14ac:dyDescent="0.2">
      <c r="A109" s="10">
        <v>6</v>
      </c>
      <c r="B109" s="120" t="s">
        <v>83</v>
      </c>
      <c r="C109" s="121"/>
      <c r="D109" s="10" t="s">
        <v>8</v>
      </c>
      <c r="E109" s="98">
        <v>320</v>
      </c>
      <c r="F109" s="1"/>
      <c r="G109" s="25">
        <f t="shared" si="4"/>
        <v>0</v>
      </c>
      <c r="H109" s="75"/>
      <c r="I109" s="25">
        <f t="shared" si="5"/>
        <v>0</v>
      </c>
      <c r="J109" s="25">
        <f t="shared" si="6"/>
        <v>0</v>
      </c>
    </row>
    <row r="110" spans="1:10" x14ac:dyDescent="0.2">
      <c r="A110" s="10">
        <v>7</v>
      </c>
      <c r="B110" s="120" t="s">
        <v>84</v>
      </c>
      <c r="C110" s="121"/>
      <c r="D110" s="10" t="s">
        <v>8</v>
      </c>
      <c r="E110" s="98">
        <v>224</v>
      </c>
      <c r="F110" s="1"/>
      <c r="G110" s="25">
        <f t="shared" si="4"/>
        <v>0</v>
      </c>
      <c r="H110" s="75"/>
      <c r="I110" s="25">
        <f t="shared" si="5"/>
        <v>0</v>
      </c>
      <c r="J110" s="25">
        <f t="shared" si="6"/>
        <v>0</v>
      </c>
    </row>
    <row r="111" spans="1:10" x14ac:dyDescent="0.2">
      <c r="A111" s="10">
        <v>8</v>
      </c>
      <c r="B111" s="120" t="s">
        <v>85</v>
      </c>
      <c r="C111" s="121"/>
      <c r="D111" s="10" t="s">
        <v>8</v>
      </c>
      <c r="E111" s="98">
        <v>320</v>
      </c>
      <c r="F111" s="1"/>
      <c r="G111" s="25">
        <f t="shared" si="4"/>
        <v>0</v>
      </c>
      <c r="H111" s="75"/>
      <c r="I111" s="25">
        <f t="shared" si="5"/>
        <v>0</v>
      </c>
      <c r="J111" s="25">
        <f t="shared" si="6"/>
        <v>0</v>
      </c>
    </row>
    <row r="112" spans="1:10" x14ac:dyDescent="0.2">
      <c r="A112" s="10">
        <v>9</v>
      </c>
      <c r="B112" s="120" t="s">
        <v>86</v>
      </c>
      <c r="C112" s="121"/>
      <c r="D112" s="10" t="s">
        <v>8</v>
      </c>
      <c r="E112" s="98">
        <v>256</v>
      </c>
      <c r="F112" s="1"/>
      <c r="G112" s="25">
        <f t="shared" si="4"/>
        <v>0</v>
      </c>
      <c r="H112" s="75"/>
      <c r="I112" s="25">
        <f t="shared" si="5"/>
        <v>0</v>
      </c>
      <c r="J112" s="25">
        <f t="shared" si="6"/>
        <v>0</v>
      </c>
    </row>
    <row r="113" spans="1:10" x14ac:dyDescent="0.2">
      <c r="A113" s="10">
        <v>10</v>
      </c>
      <c r="B113" s="120" t="s">
        <v>87</v>
      </c>
      <c r="C113" s="121"/>
      <c r="D113" s="10" t="s">
        <v>8</v>
      </c>
      <c r="E113" s="98">
        <v>256</v>
      </c>
      <c r="F113" s="1"/>
      <c r="G113" s="25">
        <f t="shared" si="4"/>
        <v>0</v>
      </c>
      <c r="H113" s="75"/>
      <c r="I113" s="25">
        <f t="shared" si="5"/>
        <v>0</v>
      </c>
      <c r="J113" s="25">
        <f t="shared" si="6"/>
        <v>0</v>
      </c>
    </row>
    <row r="114" spans="1:10" x14ac:dyDescent="0.2">
      <c r="A114" s="10">
        <v>11</v>
      </c>
      <c r="B114" s="120" t="s">
        <v>88</v>
      </c>
      <c r="C114" s="121"/>
      <c r="D114" s="10" t="s">
        <v>12</v>
      </c>
      <c r="E114" s="98">
        <v>4</v>
      </c>
      <c r="F114" s="1"/>
      <c r="G114" s="25">
        <f t="shared" si="4"/>
        <v>0</v>
      </c>
      <c r="H114" s="75"/>
      <c r="I114" s="25">
        <f t="shared" si="5"/>
        <v>0</v>
      </c>
      <c r="J114" s="25">
        <f t="shared" si="6"/>
        <v>0</v>
      </c>
    </row>
    <row r="115" spans="1:10" x14ac:dyDescent="0.2">
      <c r="A115" s="14"/>
      <c r="B115" s="14"/>
      <c r="C115" s="14"/>
      <c r="D115" s="2"/>
      <c r="E115" s="2"/>
      <c r="G115" s="61"/>
      <c r="I115" s="61"/>
      <c r="J115" s="61"/>
    </row>
    <row r="116" spans="1:10" x14ac:dyDescent="0.2">
      <c r="A116" s="81">
        <v>2.6</v>
      </c>
      <c r="B116" s="122" t="s">
        <v>18</v>
      </c>
      <c r="C116" s="122"/>
      <c r="D116" s="14"/>
      <c r="E116" s="12"/>
      <c r="G116" s="62"/>
      <c r="I116" s="62"/>
      <c r="J116" s="62"/>
    </row>
    <row r="117" spans="1:10" x14ac:dyDescent="0.2">
      <c r="A117" s="79">
        <v>1</v>
      </c>
      <c r="B117" s="120" t="s">
        <v>90</v>
      </c>
      <c r="C117" s="121"/>
      <c r="D117" s="10" t="s">
        <v>9</v>
      </c>
      <c r="E117" s="98">
        <v>39</v>
      </c>
      <c r="F117" s="1"/>
      <c r="G117" s="25">
        <f t="shared" si="4"/>
        <v>0</v>
      </c>
      <c r="H117" s="75"/>
      <c r="I117" s="25">
        <f t="shared" si="5"/>
        <v>0</v>
      </c>
      <c r="J117" s="25">
        <f t="shared" si="6"/>
        <v>0</v>
      </c>
    </row>
    <row r="118" spans="1:10" x14ac:dyDescent="0.2">
      <c r="A118" s="79">
        <v>2</v>
      </c>
      <c r="B118" s="120" t="s">
        <v>91</v>
      </c>
      <c r="C118" s="121"/>
      <c r="D118" s="7" t="s">
        <v>9</v>
      </c>
      <c r="E118" s="98">
        <v>64</v>
      </c>
      <c r="F118" s="1"/>
      <c r="G118" s="25">
        <f t="shared" si="4"/>
        <v>0</v>
      </c>
      <c r="H118" s="75"/>
      <c r="I118" s="25">
        <f t="shared" si="5"/>
        <v>0</v>
      </c>
      <c r="J118" s="25">
        <f t="shared" si="6"/>
        <v>0</v>
      </c>
    </row>
    <row r="119" spans="1:10" x14ac:dyDescent="0.2">
      <c r="A119" s="79">
        <v>3</v>
      </c>
      <c r="B119" s="120" t="s">
        <v>92</v>
      </c>
      <c r="C119" s="121"/>
      <c r="D119" s="7" t="s">
        <v>9</v>
      </c>
      <c r="E119" s="98">
        <v>77</v>
      </c>
      <c r="F119" s="1"/>
      <c r="G119" s="25">
        <f t="shared" si="4"/>
        <v>0</v>
      </c>
      <c r="H119" s="75"/>
      <c r="I119" s="25">
        <f t="shared" si="5"/>
        <v>0</v>
      </c>
      <c r="J119" s="25">
        <f t="shared" si="6"/>
        <v>0</v>
      </c>
    </row>
    <row r="120" spans="1:10" x14ac:dyDescent="0.2">
      <c r="A120" s="79">
        <v>4</v>
      </c>
      <c r="B120" s="120" t="s">
        <v>93</v>
      </c>
      <c r="C120" s="121"/>
      <c r="D120" s="7" t="s">
        <v>9</v>
      </c>
      <c r="E120" s="98">
        <v>90</v>
      </c>
      <c r="F120" s="1"/>
      <c r="G120" s="25">
        <f t="shared" si="4"/>
        <v>0</v>
      </c>
      <c r="H120" s="75"/>
      <c r="I120" s="25">
        <f t="shared" si="5"/>
        <v>0</v>
      </c>
      <c r="J120" s="25">
        <f t="shared" si="6"/>
        <v>0</v>
      </c>
    </row>
    <row r="121" spans="1:10" x14ac:dyDescent="0.2">
      <c r="A121" s="79">
        <v>5</v>
      </c>
      <c r="B121" s="120" t="s">
        <v>94</v>
      </c>
      <c r="C121" s="121"/>
      <c r="D121" s="10" t="s">
        <v>8</v>
      </c>
      <c r="E121" s="98">
        <v>6400</v>
      </c>
      <c r="F121" s="1"/>
      <c r="G121" s="25">
        <f t="shared" si="4"/>
        <v>0</v>
      </c>
      <c r="H121" s="75"/>
      <c r="I121" s="25">
        <f t="shared" si="5"/>
        <v>0</v>
      </c>
      <c r="J121" s="25">
        <f t="shared" si="6"/>
        <v>0</v>
      </c>
    </row>
    <row r="122" spans="1:10" x14ac:dyDescent="0.2">
      <c r="A122" s="79">
        <v>6</v>
      </c>
      <c r="B122" s="120" t="s">
        <v>95</v>
      </c>
      <c r="C122" s="121"/>
      <c r="D122" s="7" t="s">
        <v>8</v>
      </c>
      <c r="E122" s="98">
        <v>5120</v>
      </c>
      <c r="F122" s="1"/>
      <c r="G122" s="25">
        <f t="shared" si="4"/>
        <v>0</v>
      </c>
      <c r="H122" s="75"/>
      <c r="I122" s="25">
        <f t="shared" si="5"/>
        <v>0</v>
      </c>
      <c r="J122" s="25">
        <f t="shared" si="6"/>
        <v>0</v>
      </c>
    </row>
    <row r="123" spans="1:10" x14ac:dyDescent="0.2">
      <c r="A123" s="79">
        <v>7</v>
      </c>
      <c r="B123" s="120" t="s">
        <v>96</v>
      </c>
      <c r="C123" s="121"/>
      <c r="D123" s="7" t="s">
        <v>8</v>
      </c>
      <c r="E123" s="98">
        <v>1536</v>
      </c>
      <c r="F123" s="1"/>
      <c r="G123" s="25">
        <f t="shared" si="4"/>
        <v>0</v>
      </c>
      <c r="H123" s="75"/>
      <c r="I123" s="25">
        <f t="shared" si="5"/>
        <v>0</v>
      </c>
      <c r="J123" s="25">
        <f t="shared" si="6"/>
        <v>0</v>
      </c>
    </row>
    <row r="124" spans="1:10" x14ac:dyDescent="0.2">
      <c r="A124" s="79">
        <v>8</v>
      </c>
      <c r="B124" s="120" t="s">
        <v>247</v>
      </c>
      <c r="C124" s="121"/>
      <c r="D124" s="7" t="s">
        <v>8</v>
      </c>
      <c r="E124" s="68"/>
      <c r="F124" s="1"/>
      <c r="G124" s="25">
        <f>SUM(E124*F124)</f>
        <v>0</v>
      </c>
      <c r="H124" s="75"/>
      <c r="I124" s="25">
        <f t="shared" si="5"/>
        <v>0</v>
      </c>
      <c r="J124" s="25">
        <f t="shared" si="6"/>
        <v>0</v>
      </c>
    </row>
    <row r="125" spans="1:10" x14ac:dyDescent="0.2">
      <c r="A125" s="79">
        <v>9</v>
      </c>
      <c r="B125" s="120" t="s">
        <v>246</v>
      </c>
      <c r="C125" s="121"/>
      <c r="D125" s="10" t="s">
        <v>9</v>
      </c>
      <c r="E125" s="69"/>
      <c r="F125" s="1"/>
      <c r="G125" s="25">
        <f>SUM(E125*F125)</f>
        <v>0</v>
      </c>
      <c r="H125" s="75"/>
      <c r="I125" s="25">
        <f t="shared" si="5"/>
        <v>0</v>
      </c>
      <c r="J125" s="25">
        <f t="shared" si="6"/>
        <v>0</v>
      </c>
    </row>
    <row r="126" spans="1:10" x14ac:dyDescent="0.2">
      <c r="A126" s="14"/>
      <c r="B126" s="14"/>
      <c r="C126" s="14"/>
      <c r="D126" s="2"/>
      <c r="E126" s="2"/>
      <c r="G126" s="61"/>
      <c r="I126" s="61"/>
      <c r="J126" s="61"/>
    </row>
    <row r="127" spans="1:10" x14ac:dyDescent="0.2">
      <c r="A127" s="81">
        <v>2.7</v>
      </c>
      <c r="B127" s="122" t="s">
        <v>19</v>
      </c>
      <c r="C127" s="122"/>
      <c r="D127" s="11"/>
      <c r="E127" s="12"/>
      <c r="G127" s="62"/>
      <c r="I127" s="62"/>
      <c r="J127" s="62"/>
    </row>
    <row r="128" spans="1:10" x14ac:dyDescent="0.2">
      <c r="A128" s="79">
        <v>1</v>
      </c>
      <c r="B128" s="120" t="s">
        <v>97</v>
      </c>
      <c r="C128" s="121"/>
      <c r="D128" s="7" t="s">
        <v>9</v>
      </c>
      <c r="E128" s="98">
        <v>39</v>
      </c>
      <c r="F128" s="1"/>
      <c r="G128" s="25">
        <f t="shared" si="4"/>
        <v>0</v>
      </c>
      <c r="H128" s="75"/>
      <c r="I128" s="25">
        <f t="shared" si="5"/>
        <v>0</v>
      </c>
      <c r="J128" s="25">
        <f t="shared" si="6"/>
        <v>0</v>
      </c>
    </row>
    <row r="129" spans="1:10" x14ac:dyDescent="0.2">
      <c r="A129" s="79">
        <v>2</v>
      </c>
      <c r="B129" s="120" t="s">
        <v>98</v>
      </c>
      <c r="C129" s="121"/>
      <c r="D129" s="10" t="s">
        <v>9</v>
      </c>
      <c r="E129" s="98">
        <v>71</v>
      </c>
      <c r="F129" s="1"/>
      <c r="G129" s="25">
        <f t="shared" si="4"/>
        <v>0</v>
      </c>
      <c r="H129" s="75"/>
      <c r="I129" s="25">
        <f t="shared" si="5"/>
        <v>0</v>
      </c>
      <c r="J129" s="25">
        <f t="shared" si="6"/>
        <v>0</v>
      </c>
    </row>
    <row r="130" spans="1:10" x14ac:dyDescent="0.2">
      <c r="A130" s="79">
        <v>3</v>
      </c>
      <c r="B130" s="120" t="s">
        <v>99</v>
      </c>
      <c r="C130" s="121"/>
      <c r="D130" s="10" t="s">
        <v>9</v>
      </c>
      <c r="E130" s="98">
        <v>52</v>
      </c>
      <c r="F130" s="1"/>
      <c r="G130" s="25">
        <f t="shared" si="4"/>
        <v>0</v>
      </c>
      <c r="H130" s="75"/>
      <c r="I130" s="25">
        <f t="shared" si="5"/>
        <v>0</v>
      </c>
      <c r="J130" s="25">
        <f t="shared" si="6"/>
        <v>0</v>
      </c>
    </row>
    <row r="131" spans="1:10" x14ac:dyDescent="0.2">
      <c r="A131" s="79">
        <v>4</v>
      </c>
      <c r="B131" s="120" t="s">
        <v>100</v>
      </c>
      <c r="C131" s="121"/>
      <c r="D131" s="10" t="s">
        <v>9</v>
      </c>
      <c r="E131" s="98">
        <v>71</v>
      </c>
      <c r="F131" s="1"/>
      <c r="G131" s="25">
        <f t="shared" si="4"/>
        <v>0</v>
      </c>
      <c r="H131" s="75"/>
      <c r="I131" s="25">
        <f t="shared" si="5"/>
        <v>0</v>
      </c>
      <c r="J131" s="25">
        <f t="shared" si="6"/>
        <v>0</v>
      </c>
    </row>
    <row r="132" spans="1:10" x14ac:dyDescent="0.2">
      <c r="A132" s="79">
        <v>5</v>
      </c>
      <c r="B132" s="120" t="s">
        <v>101</v>
      </c>
      <c r="C132" s="121"/>
      <c r="D132" s="10" t="s">
        <v>9</v>
      </c>
      <c r="E132" s="98">
        <v>84</v>
      </c>
      <c r="F132" s="1"/>
      <c r="G132" s="25">
        <f t="shared" si="4"/>
        <v>0</v>
      </c>
      <c r="H132" s="75"/>
      <c r="I132" s="25">
        <f t="shared" si="5"/>
        <v>0</v>
      </c>
      <c r="J132" s="25">
        <f t="shared" si="6"/>
        <v>0</v>
      </c>
    </row>
    <row r="133" spans="1:10" x14ac:dyDescent="0.2">
      <c r="A133" s="79">
        <v>6</v>
      </c>
      <c r="B133" s="120" t="s">
        <v>102</v>
      </c>
      <c r="C133" s="121"/>
      <c r="D133" s="10" t="s">
        <v>9</v>
      </c>
      <c r="E133" s="98">
        <v>96</v>
      </c>
      <c r="F133" s="1"/>
      <c r="G133" s="25">
        <f t="shared" si="4"/>
        <v>0</v>
      </c>
      <c r="H133" s="75"/>
      <c r="I133" s="25">
        <f t="shared" si="5"/>
        <v>0</v>
      </c>
      <c r="J133" s="25">
        <f t="shared" si="6"/>
        <v>0</v>
      </c>
    </row>
    <row r="134" spans="1:10" x14ac:dyDescent="0.2">
      <c r="A134" s="79">
        <v>7</v>
      </c>
      <c r="B134" s="120" t="s">
        <v>103</v>
      </c>
      <c r="C134" s="121"/>
      <c r="D134" s="10" t="s">
        <v>9</v>
      </c>
      <c r="E134" s="98">
        <v>109</v>
      </c>
      <c r="F134" s="1"/>
      <c r="G134" s="25">
        <f t="shared" si="4"/>
        <v>0</v>
      </c>
      <c r="H134" s="75"/>
      <c r="I134" s="25">
        <f t="shared" si="5"/>
        <v>0</v>
      </c>
      <c r="J134" s="25">
        <f t="shared" si="6"/>
        <v>0</v>
      </c>
    </row>
    <row r="135" spans="1:10" x14ac:dyDescent="0.2">
      <c r="A135" s="79">
        <v>8</v>
      </c>
      <c r="B135" s="120" t="s">
        <v>104</v>
      </c>
      <c r="C135" s="121"/>
      <c r="D135" s="10" t="s">
        <v>9</v>
      </c>
      <c r="E135" s="98">
        <v>5120</v>
      </c>
      <c r="F135" s="1"/>
      <c r="G135" s="25">
        <f t="shared" si="4"/>
        <v>0</v>
      </c>
      <c r="H135" s="75"/>
      <c r="I135" s="25">
        <f t="shared" si="5"/>
        <v>0</v>
      </c>
      <c r="J135" s="25">
        <f t="shared" si="6"/>
        <v>0</v>
      </c>
    </row>
    <row r="136" spans="1:10" x14ac:dyDescent="0.2">
      <c r="A136" s="79">
        <v>9</v>
      </c>
      <c r="B136" s="120" t="s">
        <v>105</v>
      </c>
      <c r="C136" s="121"/>
      <c r="D136" s="10" t="s">
        <v>8</v>
      </c>
      <c r="E136" s="98">
        <v>640</v>
      </c>
      <c r="F136" s="1"/>
      <c r="G136" s="25">
        <f t="shared" si="4"/>
        <v>0</v>
      </c>
      <c r="H136" s="75"/>
      <c r="I136" s="25">
        <f t="shared" si="5"/>
        <v>0</v>
      </c>
      <c r="J136" s="25">
        <f t="shared" si="6"/>
        <v>0</v>
      </c>
    </row>
    <row r="137" spans="1:10" x14ac:dyDescent="0.2">
      <c r="A137" s="79">
        <v>10</v>
      </c>
      <c r="B137" s="120" t="s">
        <v>106</v>
      </c>
      <c r="C137" s="121"/>
      <c r="D137" s="10" t="s">
        <v>8</v>
      </c>
      <c r="E137" s="98">
        <v>1024</v>
      </c>
      <c r="F137" s="1"/>
      <c r="G137" s="25">
        <f t="shared" si="4"/>
        <v>0</v>
      </c>
      <c r="H137" s="75"/>
      <c r="I137" s="25">
        <f t="shared" si="5"/>
        <v>0</v>
      </c>
      <c r="J137" s="25">
        <f t="shared" si="6"/>
        <v>0</v>
      </c>
    </row>
    <row r="138" spans="1:10" x14ac:dyDescent="0.2">
      <c r="A138" s="79">
        <v>11</v>
      </c>
      <c r="B138" s="120" t="s">
        <v>107</v>
      </c>
      <c r="C138" s="121"/>
      <c r="D138" s="10" t="s">
        <v>8</v>
      </c>
      <c r="E138" s="98">
        <v>1216</v>
      </c>
      <c r="F138" s="1"/>
      <c r="G138" s="25">
        <f t="shared" si="4"/>
        <v>0</v>
      </c>
      <c r="H138" s="75"/>
      <c r="I138" s="25">
        <f t="shared" si="5"/>
        <v>0</v>
      </c>
      <c r="J138" s="25">
        <f t="shared" si="6"/>
        <v>0</v>
      </c>
    </row>
    <row r="139" spans="1:10" x14ac:dyDescent="0.2">
      <c r="A139" s="79">
        <v>12</v>
      </c>
      <c r="B139" s="120" t="s">
        <v>108</v>
      </c>
      <c r="C139" s="121"/>
      <c r="D139" s="10" t="s">
        <v>8</v>
      </c>
      <c r="E139" s="98">
        <v>1536</v>
      </c>
      <c r="F139" s="1"/>
      <c r="G139" s="25">
        <f t="shared" si="4"/>
        <v>0</v>
      </c>
      <c r="H139" s="75"/>
      <c r="I139" s="25">
        <f t="shared" si="5"/>
        <v>0</v>
      </c>
      <c r="J139" s="25">
        <f t="shared" si="6"/>
        <v>0</v>
      </c>
    </row>
    <row r="140" spans="1:10" x14ac:dyDescent="0.2">
      <c r="A140" s="79">
        <v>13</v>
      </c>
      <c r="B140" s="120" t="s">
        <v>109</v>
      </c>
      <c r="C140" s="121"/>
      <c r="D140" s="10" t="s">
        <v>8</v>
      </c>
      <c r="E140" s="98">
        <v>2304</v>
      </c>
      <c r="F140" s="1"/>
      <c r="G140" s="25">
        <f t="shared" si="4"/>
        <v>0</v>
      </c>
      <c r="H140" s="75"/>
      <c r="I140" s="25">
        <f t="shared" si="5"/>
        <v>0</v>
      </c>
      <c r="J140" s="25">
        <f t="shared" si="6"/>
        <v>0</v>
      </c>
    </row>
    <row r="141" spans="1:10" x14ac:dyDescent="0.2">
      <c r="A141" s="79">
        <v>14</v>
      </c>
      <c r="B141" s="120" t="s">
        <v>110</v>
      </c>
      <c r="C141" s="121"/>
      <c r="D141" s="10" t="s">
        <v>8</v>
      </c>
      <c r="E141" s="98">
        <v>384</v>
      </c>
      <c r="F141" s="1"/>
      <c r="G141" s="25">
        <f t="shared" si="4"/>
        <v>0</v>
      </c>
      <c r="H141" s="75"/>
      <c r="I141" s="25">
        <f t="shared" si="5"/>
        <v>0</v>
      </c>
      <c r="J141" s="25">
        <f t="shared" si="6"/>
        <v>0</v>
      </c>
    </row>
    <row r="142" spans="1:10" x14ac:dyDescent="0.2">
      <c r="A142" s="79">
        <v>15</v>
      </c>
      <c r="B142" s="127" t="s">
        <v>250</v>
      </c>
      <c r="C142" s="128"/>
      <c r="D142" s="10" t="s">
        <v>8</v>
      </c>
      <c r="E142" s="98"/>
      <c r="F142" s="1"/>
      <c r="G142" s="25">
        <f t="shared" si="4"/>
        <v>0</v>
      </c>
      <c r="H142" s="75"/>
      <c r="I142" s="25">
        <f t="shared" si="5"/>
        <v>0</v>
      </c>
      <c r="J142" s="25">
        <f t="shared" si="6"/>
        <v>0</v>
      </c>
    </row>
    <row r="143" spans="1:10" x14ac:dyDescent="0.2">
      <c r="A143" s="79">
        <v>16</v>
      </c>
      <c r="B143" s="120" t="s">
        <v>251</v>
      </c>
      <c r="C143" s="121"/>
      <c r="D143" s="10" t="s">
        <v>8</v>
      </c>
      <c r="E143" s="98"/>
      <c r="F143" s="1"/>
      <c r="G143" s="25">
        <f t="shared" si="4"/>
        <v>0</v>
      </c>
      <c r="H143" s="75"/>
      <c r="I143" s="25">
        <f t="shared" si="5"/>
        <v>0</v>
      </c>
      <c r="J143" s="25">
        <f t="shared" si="6"/>
        <v>0</v>
      </c>
    </row>
    <row r="144" spans="1:10" x14ac:dyDescent="0.2">
      <c r="A144" s="79">
        <v>17</v>
      </c>
      <c r="B144" s="120" t="s">
        <v>209</v>
      </c>
      <c r="C144" s="121"/>
      <c r="D144" s="10" t="s">
        <v>8</v>
      </c>
      <c r="E144" s="9">
        <v>1500</v>
      </c>
      <c r="F144" s="1"/>
      <c r="G144" s="25">
        <f t="shared" si="4"/>
        <v>0</v>
      </c>
      <c r="H144" s="75"/>
      <c r="I144" s="25">
        <f t="shared" si="5"/>
        <v>0</v>
      </c>
      <c r="J144" s="25">
        <f t="shared" si="6"/>
        <v>0</v>
      </c>
    </row>
    <row r="145" spans="1:10" x14ac:dyDescent="0.2">
      <c r="A145" s="14"/>
      <c r="B145" s="14"/>
      <c r="C145" s="14"/>
      <c r="D145" s="2"/>
      <c r="E145" s="2"/>
      <c r="G145" s="61"/>
      <c r="I145" s="61"/>
      <c r="J145" s="61"/>
    </row>
    <row r="146" spans="1:10" x14ac:dyDescent="0.2">
      <c r="A146" s="81">
        <v>2.8</v>
      </c>
      <c r="B146" s="125" t="s">
        <v>20</v>
      </c>
      <c r="C146" s="125"/>
      <c r="D146" s="125"/>
      <c r="E146" s="125"/>
      <c r="F146" s="126"/>
      <c r="G146" s="64"/>
      <c r="I146" s="64"/>
      <c r="J146" s="64"/>
    </row>
    <row r="147" spans="1:10" x14ac:dyDescent="0.2">
      <c r="A147" s="81"/>
      <c r="B147" s="122" t="s">
        <v>143</v>
      </c>
      <c r="C147" s="122"/>
      <c r="D147" s="11"/>
      <c r="E147" s="12"/>
      <c r="G147" s="62"/>
      <c r="I147" s="62"/>
      <c r="J147" s="62"/>
    </row>
    <row r="148" spans="1:10" x14ac:dyDescent="0.2">
      <c r="A148" s="79">
        <v>1</v>
      </c>
      <c r="B148" s="120" t="s">
        <v>111</v>
      </c>
      <c r="C148" s="121"/>
      <c r="D148" s="10" t="s">
        <v>12</v>
      </c>
      <c r="E148" s="98">
        <v>16</v>
      </c>
      <c r="F148" s="1"/>
      <c r="G148" s="25">
        <f t="shared" si="4"/>
        <v>0</v>
      </c>
      <c r="H148" s="75"/>
      <c r="I148" s="25">
        <f t="shared" si="5"/>
        <v>0</v>
      </c>
      <c r="J148" s="25">
        <f t="shared" si="6"/>
        <v>0</v>
      </c>
    </row>
    <row r="149" spans="1:10" x14ac:dyDescent="0.2">
      <c r="A149" s="79">
        <v>2</v>
      </c>
      <c r="B149" s="120" t="s">
        <v>112</v>
      </c>
      <c r="C149" s="121"/>
      <c r="D149" s="10" t="s">
        <v>12</v>
      </c>
      <c r="E149" s="98">
        <v>16</v>
      </c>
      <c r="F149" s="1"/>
      <c r="G149" s="25">
        <f t="shared" si="4"/>
        <v>0</v>
      </c>
      <c r="H149" s="75"/>
      <c r="I149" s="25">
        <f t="shared" si="5"/>
        <v>0</v>
      </c>
      <c r="J149" s="25">
        <f t="shared" si="6"/>
        <v>0</v>
      </c>
    </row>
    <row r="150" spans="1:10" x14ac:dyDescent="0.2">
      <c r="A150" s="79">
        <v>3</v>
      </c>
      <c r="B150" s="120" t="s">
        <v>113</v>
      </c>
      <c r="C150" s="121"/>
      <c r="D150" s="10" t="s">
        <v>12</v>
      </c>
      <c r="E150" s="98">
        <v>22</v>
      </c>
      <c r="F150" s="1"/>
      <c r="G150" s="25">
        <f t="shared" si="4"/>
        <v>0</v>
      </c>
      <c r="H150" s="75"/>
      <c r="I150" s="25">
        <f t="shared" si="5"/>
        <v>0</v>
      </c>
      <c r="J150" s="25">
        <f t="shared" si="6"/>
        <v>0</v>
      </c>
    </row>
    <row r="151" spans="1:10" x14ac:dyDescent="0.2">
      <c r="A151" s="79">
        <v>4</v>
      </c>
      <c r="B151" s="120" t="s">
        <v>114</v>
      </c>
      <c r="C151" s="121"/>
      <c r="D151" s="10" t="s">
        <v>12</v>
      </c>
      <c r="E151" s="98">
        <v>43</v>
      </c>
      <c r="F151" s="1"/>
      <c r="G151" s="25">
        <f t="shared" si="4"/>
        <v>0</v>
      </c>
      <c r="H151" s="75"/>
      <c r="I151" s="25">
        <f t="shared" si="5"/>
        <v>0</v>
      </c>
      <c r="J151" s="25">
        <f t="shared" si="6"/>
        <v>0</v>
      </c>
    </row>
    <row r="152" spans="1:10" x14ac:dyDescent="0.2">
      <c r="A152" s="79">
        <v>5</v>
      </c>
      <c r="B152" s="120" t="s">
        <v>115</v>
      </c>
      <c r="C152" s="121"/>
      <c r="D152" s="10" t="s">
        <v>8</v>
      </c>
      <c r="E152" s="98">
        <v>4480</v>
      </c>
      <c r="F152" s="1"/>
      <c r="G152" s="25">
        <f t="shared" si="4"/>
        <v>0</v>
      </c>
      <c r="H152" s="75"/>
      <c r="I152" s="25">
        <f t="shared" si="5"/>
        <v>0</v>
      </c>
      <c r="J152" s="25">
        <f t="shared" si="6"/>
        <v>0</v>
      </c>
    </row>
    <row r="153" spans="1:10" x14ac:dyDescent="0.2">
      <c r="A153" s="79">
        <v>6</v>
      </c>
      <c r="B153" s="120" t="s">
        <v>116</v>
      </c>
      <c r="C153" s="121"/>
      <c r="D153" s="10" t="s">
        <v>8</v>
      </c>
      <c r="E153" s="98">
        <v>4864</v>
      </c>
      <c r="F153" s="1"/>
      <c r="G153" s="25">
        <f t="shared" si="4"/>
        <v>0</v>
      </c>
      <c r="H153" s="75"/>
      <c r="I153" s="25">
        <f t="shared" si="5"/>
        <v>0</v>
      </c>
      <c r="J153" s="25">
        <f t="shared" si="6"/>
        <v>0</v>
      </c>
    </row>
    <row r="154" spans="1:10" x14ac:dyDescent="0.2">
      <c r="A154" s="79">
        <v>7</v>
      </c>
      <c r="B154" s="120" t="s">
        <v>117</v>
      </c>
      <c r="C154" s="121"/>
      <c r="D154" s="10" t="s">
        <v>8</v>
      </c>
      <c r="E154" s="98">
        <v>6400</v>
      </c>
      <c r="F154" s="1"/>
      <c r="G154" s="25">
        <f t="shared" si="4"/>
        <v>0</v>
      </c>
      <c r="H154" s="75"/>
      <c r="I154" s="25">
        <f t="shared" si="5"/>
        <v>0</v>
      </c>
      <c r="J154" s="25">
        <f t="shared" si="6"/>
        <v>0</v>
      </c>
    </row>
    <row r="155" spans="1:10" x14ac:dyDescent="0.2">
      <c r="A155" s="79">
        <v>8</v>
      </c>
      <c r="B155" s="120" t="s">
        <v>248</v>
      </c>
      <c r="C155" s="121"/>
      <c r="D155" s="10" t="s">
        <v>8</v>
      </c>
      <c r="E155" s="99"/>
      <c r="F155" s="1"/>
      <c r="G155" s="25">
        <f t="shared" si="4"/>
        <v>0</v>
      </c>
      <c r="H155" s="75"/>
      <c r="I155" s="25">
        <f t="shared" si="5"/>
        <v>0</v>
      </c>
      <c r="J155" s="25">
        <f t="shared" si="6"/>
        <v>0</v>
      </c>
    </row>
    <row r="156" spans="1:10" x14ac:dyDescent="0.2">
      <c r="A156" s="79">
        <v>9</v>
      </c>
      <c r="B156" s="120" t="s">
        <v>118</v>
      </c>
      <c r="C156" s="121"/>
      <c r="D156" s="10" t="s">
        <v>12</v>
      </c>
      <c r="E156" s="98">
        <v>640</v>
      </c>
      <c r="F156" s="1"/>
      <c r="G156" s="25">
        <f t="shared" ref="G156:G219" si="7">SUM(E156*F156)</f>
        <v>0</v>
      </c>
      <c r="H156" s="75"/>
      <c r="I156" s="25">
        <f t="shared" ref="I156:I219" si="8">SUM(G156-J156)</f>
        <v>0</v>
      </c>
      <c r="J156" s="25">
        <f t="shared" ref="J156:J219" si="9">G156*(1-H156)</f>
        <v>0</v>
      </c>
    </row>
    <row r="157" spans="1:10" ht="33.75" x14ac:dyDescent="0.2">
      <c r="A157" s="79">
        <v>10</v>
      </c>
      <c r="B157" s="120" t="s">
        <v>215</v>
      </c>
      <c r="C157" s="121"/>
      <c r="D157" s="10" t="s">
        <v>198</v>
      </c>
      <c r="E157" s="98">
        <v>13</v>
      </c>
      <c r="F157" s="1"/>
      <c r="G157" s="25">
        <f t="shared" si="7"/>
        <v>0</v>
      </c>
      <c r="H157" s="75"/>
      <c r="I157" s="25">
        <f t="shared" si="8"/>
        <v>0</v>
      </c>
      <c r="J157" s="25">
        <f t="shared" si="9"/>
        <v>0</v>
      </c>
    </row>
    <row r="158" spans="1:10" x14ac:dyDescent="0.2">
      <c r="A158" s="79">
        <v>11</v>
      </c>
      <c r="B158" s="115" t="s">
        <v>22</v>
      </c>
      <c r="C158" s="116"/>
      <c r="D158" s="15" t="s">
        <v>8</v>
      </c>
      <c r="E158" s="98">
        <v>1280</v>
      </c>
      <c r="F158" s="1"/>
      <c r="G158" s="25">
        <f t="shared" si="7"/>
        <v>0</v>
      </c>
      <c r="H158" s="75"/>
      <c r="I158" s="25">
        <f t="shared" si="8"/>
        <v>0</v>
      </c>
      <c r="J158" s="25">
        <f t="shared" si="9"/>
        <v>0</v>
      </c>
    </row>
    <row r="159" spans="1:10" x14ac:dyDescent="0.2">
      <c r="A159" s="79">
        <v>12</v>
      </c>
      <c r="B159" s="120" t="s">
        <v>195</v>
      </c>
      <c r="C159" s="121"/>
      <c r="D159" s="15" t="s">
        <v>12</v>
      </c>
      <c r="E159" s="98">
        <v>64</v>
      </c>
      <c r="F159" s="1"/>
      <c r="G159" s="25">
        <f t="shared" si="7"/>
        <v>0</v>
      </c>
      <c r="H159" s="75"/>
      <c r="I159" s="25">
        <f t="shared" si="8"/>
        <v>0</v>
      </c>
      <c r="J159" s="25">
        <f t="shared" si="9"/>
        <v>0</v>
      </c>
    </row>
    <row r="160" spans="1:10" ht="33.75" x14ac:dyDescent="0.2">
      <c r="A160" s="79">
        <v>13</v>
      </c>
      <c r="B160" s="120" t="s">
        <v>119</v>
      </c>
      <c r="C160" s="121"/>
      <c r="D160" s="15" t="s">
        <v>196</v>
      </c>
      <c r="E160" s="98">
        <v>96</v>
      </c>
      <c r="F160" s="1"/>
      <c r="G160" s="25">
        <f t="shared" si="7"/>
        <v>0</v>
      </c>
      <c r="H160" s="75"/>
      <c r="I160" s="25">
        <f t="shared" si="8"/>
        <v>0</v>
      </c>
      <c r="J160" s="25">
        <f t="shared" si="9"/>
        <v>0</v>
      </c>
    </row>
    <row r="161" spans="1:10" ht="22.5" x14ac:dyDescent="0.2">
      <c r="A161" s="79">
        <v>14</v>
      </c>
      <c r="B161" s="120" t="s">
        <v>120</v>
      </c>
      <c r="C161" s="121"/>
      <c r="D161" s="15" t="s">
        <v>197</v>
      </c>
      <c r="E161" s="98">
        <v>52</v>
      </c>
      <c r="F161" s="1"/>
      <c r="G161" s="25">
        <f t="shared" si="7"/>
        <v>0</v>
      </c>
      <c r="H161" s="75"/>
      <c r="I161" s="25">
        <f t="shared" si="8"/>
        <v>0</v>
      </c>
      <c r="J161" s="25">
        <f t="shared" si="9"/>
        <v>0</v>
      </c>
    </row>
    <row r="162" spans="1:10" ht="22.5" x14ac:dyDescent="0.2">
      <c r="A162" s="79">
        <v>15</v>
      </c>
      <c r="B162" s="120" t="s">
        <v>121</v>
      </c>
      <c r="C162" s="121"/>
      <c r="D162" s="15" t="s">
        <v>197</v>
      </c>
      <c r="E162" s="98">
        <v>13</v>
      </c>
      <c r="F162" s="1"/>
      <c r="G162" s="25">
        <f t="shared" si="7"/>
        <v>0</v>
      </c>
      <c r="H162" s="75"/>
      <c r="I162" s="25">
        <f t="shared" si="8"/>
        <v>0</v>
      </c>
      <c r="J162" s="25">
        <f t="shared" si="9"/>
        <v>0</v>
      </c>
    </row>
    <row r="163" spans="1:10" x14ac:dyDescent="0.2">
      <c r="A163" s="79">
        <v>16</v>
      </c>
      <c r="B163" s="120" t="s">
        <v>249</v>
      </c>
      <c r="C163" s="121"/>
      <c r="D163" s="15" t="s">
        <v>8</v>
      </c>
      <c r="E163" s="74"/>
      <c r="F163" s="1"/>
      <c r="G163" s="25">
        <f t="shared" si="7"/>
        <v>0</v>
      </c>
      <c r="H163" s="75"/>
      <c r="I163" s="25">
        <f t="shared" si="8"/>
        <v>0</v>
      </c>
      <c r="J163" s="25">
        <f t="shared" si="9"/>
        <v>0</v>
      </c>
    </row>
    <row r="164" spans="1:10" x14ac:dyDescent="0.2">
      <c r="A164" s="14"/>
      <c r="B164" s="123" t="s">
        <v>129</v>
      </c>
      <c r="C164" s="123"/>
      <c r="D164" s="2"/>
      <c r="E164" s="2"/>
      <c r="G164" s="65"/>
      <c r="H164" s="75"/>
      <c r="I164" s="65"/>
      <c r="J164" s="65"/>
    </row>
    <row r="165" spans="1:10" x14ac:dyDescent="0.2">
      <c r="A165" s="79">
        <v>17</v>
      </c>
      <c r="B165" s="120" t="s">
        <v>122</v>
      </c>
      <c r="C165" s="121"/>
      <c r="D165" s="15" t="s">
        <v>9</v>
      </c>
      <c r="E165" s="98">
        <v>8</v>
      </c>
      <c r="F165" s="1"/>
      <c r="G165" s="25">
        <f t="shared" si="7"/>
        <v>0</v>
      </c>
      <c r="H165" s="75"/>
      <c r="I165" s="25">
        <f t="shared" si="8"/>
        <v>0</v>
      </c>
      <c r="J165" s="25">
        <f t="shared" si="9"/>
        <v>0</v>
      </c>
    </row>
    <row r="166" spans="1:10" x14ac:dyDescent="0.2">
      <c r="A166" s="79">
        <v>18</v>
      </c>
      <c r="B166" s="120" t="s">
        <v>123</v>
      </c>
      <c r="C166" s="121"/>
      <c r="D166" s="15" t="s">
        <v>9</v>
      </c>
      <c r="E166" s="98">
        <v>10</v>
      </c>
      <c r="F166" s="1"/>
      <c r="G166" s="25">
        <f t="shared" si="7"/>
        <v>0</v>
      </c>
      <c r="H166" s="75"/>
      <c r="I166" s="25">
        <f t="shared" si="8"/>
        <v>0</v>
      </c>
      <c r="J166" s="25">
        <f t="shared" si="9"/>
        <v>0</v>
      </c>
    </row>
    <row r="167" spans="1:10" x14ac:dyDescent="0.2">
      <c r="A167" s="79">
        <v>19</v>
      </c>
      <c r="B167" s="120" t="s">
        <v>124</v>
      </c>
      <c r="C167" s="121"/>
      <c r="D167" s="15" t="s">
        <v>9</v>
      </c>
      <c r="E167" s="98">
        <v>32</v>
      </c>
      <c r="F167" s="1"/>
      <c r="G167" s="25">
        <f t="shared" si="7"/>
        <v>0</v>
      </c>
      <c r="H167" s="75"/>
      <c r="I167" s="25">
        <f t="shared" si="8"/>
        <v>0</v>
      </c>
      <c r="J167" s="25">
        <f t="shared" si="9"/>
        <v>0</v>
      </c>
    </row>
    <row r="168" spans="1:10" x14ac:dyDescent="0.2">
      <c r="A168" s="79">
        <v>20</v>
      </c>
      <c r="B168" s="120" t="s">
        <v>125</v>
      </c>
      <c r="C168" s="121"/>
      <c r="D168" s="15" t="s">
        <v>9</v>
      </c>
      <c r="E168" s="98">
        <v>39</v>
      </c>
      <c r="F168" s="1"/>
      <c r="G168" s="25">
        <f t="shared" si="7"/>
        <v>0</v>
      </c>
      <c r="H168" s="75"/>
      <c r="I168" s="25">
        <f t="shared" si="8"/>
        <v>0</v>
      </c>
      <c r="J168" s="25">
        <f t="shared" si="9"/>
        <v>0</v>
      </c>
    </row>
    <row r="169" spans="1:10" x14ac:dyDescent="0.2">
      <c r="A169" s="79">
        <v>21</v>
      </c>
      <c r="B169" s="120" t="s">
        <v>126</v>
      </c>
      <c r="C169" s="121"/>
      <c r="D169" s="15" t="s">
        <v>9</v>
      </c>
      <c r="E169" s="98">
        <v>45</v>
      </c>
      <c r="F169" s="1"/>
      <c r="G169" s="25">
        <f t="shared" si="7"/>
        <v>0</v>
      </c>
      <c r="H169" s="75"/>
      <c r="I169" s="25">
        <f t="shared" si="8"/>
        <v>0</v>
      </c>
      <c r="J169" s="25">
        <f t="shared" si="9"/>
        <v>0</v>
      </c>
    </row>
    <row r="170" spans="1:10" x14ac:dyDescent="0.2">
      <c r="A170" s="79">
        <v>22</v>
      </c>
      <c r="B170" s="120" t="s">
        <v>127</v>
      </c>
      <c r="C170" s="121"/>
      <c r="D170" s="15" t="s">
        <v>9</v>
      </c>
      <c r="E170" s="98">
        <v>52</v>
      </c>
      <c r="F170" s="1"/>
      <c r="G170" s="25">
        <f t="shared" si="7"/>
        <v>0</v>
      </c>
      <c r="H170" s="75"/>
      <c r="I170" s="25">
        <f t="shared" si="8"/>
        <v>0</v>
      </c>
      <c r="J170" s="25">
        <f t="shared" si="9"/>
        <v>0</v>
      </c>
    </row>
    <row r="171" spans="1:10" x14ac:dyDescent="0.2">
      <c r="A171" s="79">
        <v>23</v>
      </c>
      <c r="B171" s="120" t="s">
        <v>128</v>
      </c>
      <c r="C171" s="121"/>
      <c r="D171" s="15" t="s">
        <v>9</v>
      </c>
      <c r="E171" s="98">
        <v>64</v>
      </c>
      <c r="F171" s="1"/>
      <c r="G171" s="25">
        <f t="shared" si="7"/>
        <v>0</v>
      </c>
      <c r="H171" s="75"/>
      <c r="I171" s="25">
        <f t="shared" si="8"/>
        <v>0</v>
      </c>
      <c r="J171" s="25">
        <f t="shared" si="9"/>
        <v>0</v>
      </c>
    </row>
    <row r="172" spans="1:10" x14ac:dyDescent="0.2">
      <c r="A172" s="16"/>
      <c r="B172" s="123" t="s">
        <v>158</v>
      </c>
      <c r="C172" s="123"/>
      <c r="D172" s="17"/>
      <c r="E172" s="9"/>
      <c r="G172" s="65"/>
      <c r="H172" s="75"/>
      <c r="I172" s="65"/>
      <c r="J172" s="65"/>
    </row>
    <row r="173" spans="1:10" x14ac:dyDescent="0.2">
      <c r="A173" s="10">
        <v>24</v>
      </c>
      <c r="B173" s="120" t="s">
        <v>130</v>
      </c>
      <c r="C173" s="121"/>
      <c r="D173" s="15" t="s">
        <v>9</v>
      </c>
      <c r="E173" s="98">
        <v>64</v>
      </c>
      <c r="F173" s="1"/>
      <c r="G173" s="25">
        <f t="shared" si="7"/>
        <v>0</v>
      </c>
      <c r="H173" s="75"/>
      <c r="I173" s="25">
        <f t="shared" si="8"/>
        <v>0</v>
      </c>
      <c r="J173" s="25">
        <f t="shared" si="9"/>
        <v>0</v>
      </c>
    </row>
    <row r="174" spans="1:10" x14ac:dyDescent="0.2">
      <c r="A174" s="10">
        <v>25</v>
      </c>
      <c r="B174" s="120" t="s">
        <v>131</v>
      </c>
      <c r="C174" s="121"/>
      <c r="D174" s="15" t="s">
        <v>9</v>
      </c>
      <c r="E174" s="98">
        <v>71</v>
      </c>
      <c r="F174" s="1"/>
      <c r="G174" s="25">
        <f t="shared" si="7"/>
        <v>0</v>
      </c>
      <c r="H174" s="75"/>
      <c r="I174" s="25">
        <f t="shared" si="8"/>
        <v>0</v>
      </c>
      <c r="J174" s="25">
        <f t="shared" si="9"/>
        <v>0</v>
      </c>
    </row>
    <row r="175" spans="1:10" x14ac:dyDescent="0.2">
      <c r="A175" s="10">
        <v>26</v>
      </c>
      <c r="B175" s="120" t="s">
        <v>132</v>
      </c>
      <c r="C175" s="121"/>
      <c r="D175" s="15" t="s">
        <v>9</v>
      </c>
      <c r="E175" s="98">
        <v>116</v>
      </c>
      <c r="F175" s="1"/>
      <c r="G175" s="25">
        <f t="shared" si="7"/>
        <v>0</v>
      </c>
      <c r="H175" s="75"/>
      <c r="I175" s="25">
        <f t="shared" si="8"/>
        <v>0</v>
      </c>
      <c r="J175" s="25">
        <f t="shared" si="9"/>
        <v>0</v>
      </c>
    </row>
    <row r="176" spans="1:10" x14ac:dyDescent="0.2">
      <c r="A176" s="10">
        <v>27</v>
      </c>
      <c r="B176" s="120" t="s">
        <v>133</v>
      </c>
      <c r="C176" s="121"/>
      <c r="D176" s="15" t="s">
        <v>9</v>
      </c>
      <c r="E176" s="98">
        <v>148</v>
      </c>
      <c r="F176" s="1"/>
      <c r="G176" s="25">
        <f t="shared" si="7"/>
        <v>0</v>
      </c>
      <c r="H176" s="75"/>
      <c r="I176" s="25">
        <f t="shared" si="8"/>
        <v>0</v>
      </c>
      <c r="J176" s="25">
        <f t="shared" si="9"/>
        <v>0</v>
      </c>
    </row>
    <row r="177" spans="1:10" x14ac:dyDescent="0.2">
      <c r="A177" s="10">
        <v>28</v>
      </c>
      <c r="B177" s="120" t="s">
        <v>134</v>
      </c>
      <c r="C177" s="121"/>
      <c r="D177" s="15" t="s">
        <v>9</v>
      </c>
      <c r="E177" s="98">
        <v>154</v>
      </c>
      <c r="F177" s="1"/>
      <c r="G177" s="25">
        <f t="shared" si="7"/>
        <v>0</v>
      </c>
      <c r="H177" s="75"/>
      <c r="I177" s="25">
        <f t="shared" si="8"/>
        <v>0</v>
      </c>
      <c r="J177" s="25">
        <f t="shared" si="9"/>
        <v>0</v>
      </c>
    </row>
    <row r="178" spans="1:10" x14ac:dyDescent="0.2">
      <c r="A178" s="10">
        <v>29</v>
      </c>
      <c r="B178" s="120" t="s">
        <v>135</v>
      </c>
      <c r="C178" s="121"/>
      <c r="D178" s="15" t="s">
        <v>9</v>
      </c>
      <c r="E178" s="98">
        <v>160</v>
      </c>
      <c r="F178" s="1"/>
      <c r="G178" s="25">
        <f t="shared" si="7"/>
        <v>0</v>
      </c>
      <c r="H178" s="75"/>
      <c r="I178" s="25">
        <f t="shared" si="8"/>
        <v>0</v>
      </c>
      <c r="J178" s="25">
        <f t="shared" si="9"/>
        <v>0</v>
      </c>
    </row>
    <row r="179" spans="1:10" x14ac:dyDescent="0.2">
      <c r="A179" s="10">
        <v>30</v>
      </c>
      <c r="B179" s="120" t="s">
        <v>136</v>
      </c>
      <c r="C179" s="121"/>
      <c r="D179" s="15" t="s">
        <v>9</v>
      </c>
      <c r="E179" s="98">
        <v>164</v>
      </c>
      <c r="F179" s="1"/>
      <c r="G179" s="25">
        <f t="shared" si="7"/>
        <v>0</v>
      </c>
      <c r="H179" s="75"/>
      <c r="I179" s="25">
        <f t="shared" si="8"/>
        <v>0</v>
      </c>
      <c r="J179" s="25">
        <f t="shared" si="9"/>
        <v>0</v>
      </c>
    </row>
    <row r="180" spans="1:10" x14ac:dyDescent="0.2">
      <c r="A180" s="10">
        <v>31</v>
      </c>
      <c r="B180" s="120" t="s">
        <v>137</v>
      </c>
      <c r="C180" s="121"/>
      <c r="D180" s="15" t="s">
        <v>9</v>
      </c>
      <c r="E180" s="98">
        <v>167</v>
      </c>
      <c r="F180" s="1"/>
      <c r="G180" s="25">
        <f t="shared" si="7"/>
        <v>0</v>
      </c>
      <c r="H180" s="75"/>
      <c r="I180" s="25">
        <f t="shared" si="8"/>
        <v>0</v>
      </c>
      <c r="J180" s="25">
        <f t="shared" si="9"/>
        <v>0</v>
      </c>
    </row>
    <row r="181" spans="1:10" x14ac:dyDescent="0.2">
      <c r="A181" s="10">
        <v>32</v>
      </c>
      <c r="B181" s="120" t="s">
        <v>138</v>
      </c>
      <c r="C181" s="121"/>
      <c r="D181" s="15" t="s">
        <v>9</v>
      </c>
      <c r="E181" s="98">
        <v>180</v>
      </c>
      <c r="F181" s="1"/>
      <c r="G181" s="25">
        <f t="shared" si="7"/>
        <v>0</v>
      </c>
      <c r="H181" s="75"/>
      <c r="I181" s="25">
        <f t="shared" si="8"/>
        <v>0</v>
      </c>
      <c r="J181" s="25">
        <f t="shared" si="9"/>
        <v>0</v>
      </c>
    </row>
    <row r="182" spans="1:10" x14ac:dyDescent="0.2">
      <c r="A182" s="10">
        <v>33</v>
      </c>
      <c r="B182" s="120" t="s">
        <v>139</v>
      </c>
      <c r="C182" s="121"/>
      <c r="D182" s="15" t="s">
        <v>9</v>
      </c>
      <c r="E182" s="98">
        <v>186</v>
      </c>
      <c r="F182" s="1"/>
      <c r="G182" s="25">
        <f t="shared" si="7"/>
        <v>0</v>
      </c>
      <c r="H182" s="75"/>
      <c r="I182" s="25">
        <f t="shared" si="8"/>
        <v>0</v>
      </c>
      <c r="J182" s="25">
        <f t="shared" si="9"/>
        <v>0</v>
      </c>
    </row>
    <row r="183" spans="1:10" x14ac:dyDescent="0.2">
      <c r="A183" s="10">
        <v>34</v>
      </c>
      <c r="B183" s="120" t="s">
        <v>140</v>
      </c>
      <c r="C183" s="121"/>
      <c r="D183" s="15" t="s">
        <v>9</v>
      </c>
      <c r="E183" s="98">
        <v>199</v>
      </c>
      <c r="F183" s="1"/>
      <c r="G183" s="25">
        <f t="shared" si="7"/>
        <v>0</v>
      </c>
      <c r="H183" s="75"/>
      <c r="I183" s="25">
        <f t="shared" si="8"/>
        <v>0</v>
      </c>
      <c r="J183" s="25">
        <f t="shared" si="9"/>
        <v>0</v>
      </c>
    </row>
    <row r="184" spans="1:10" x14ac:dyDescent="0.2">
      <c r="A184" s="10">
        <v>35</v>
      </c>
      <c r="B184" s="120" t="s">
        <v>141</v>
      </c>
      <c r="C184" s="121"/>
      <c r="D184" s="15" t="s">
        <v>9</v>
      </c>
      <c r="E184" s="98">
        <v>224</v>
      </c>
      <c r="F184" s="1"/>
      <c r="G184" s="25">
        <f t="shared" si="7"/>
        <v>0</v>
      </c>
      <c r="H184" s="75"/>
      <c r="I184" s="25">
        <f t="shared" si="8"/>
        <v>0</v>
      </c>
      <c r="J184" s="25">
        <f t="shared" si="9"/>
        <v>0</v>
      </c>
    </row>
    <row r="185" spans="1:10" x14ac:dyDescent="0.2">
      <c r="A185" s="18"/>
      <c r="B185" s="123" t="s">
        <v>159</v>
      </c>
      <c r="C185" s="123"/>
      <c r="D185" s="123"/>
      <c r="E185" s="123"/>
      <c r="F185" s="123"/>
      <c r="G185" s="65"/>
      <c r="H185" s="75"/>
      <c r="I185" s="65"/>
      <c r="J185" s="65"/>
    </row>
    <row r="186" spans="1:10" x14ac:dyDescent="0.2">
      <c r="A186" s="10">
        <v>36</v>
      </c>
      <c r="B186" s="120" t="s">
        <v>130</v>
      </c>
      <c r="C186" s="121"/>
      <c r="D186" s="15" t="s">
        <v>9</v>
      </c>
      <c r="E186" s="98">
        <v>90</v>
      </c>
      <c r="F186" s="1"/>
      <c r="G186" s="25">
        <f t="shared" si="7"/>
        <v>0</v>
      </c>
      <c r="H186" s="75"/>
      <c r="I186" s="25">
        <f t="shared" si="8"/>
        <v>0</v>
      </c>
      <c r="J186" s="25">
        <f t="shared" si="9"/>
        <v>0</v>
      </c>
    </row>
    <row r="187" spans="1:10" x14ac:dyDescent="0.2">
      <c r="A187" s="10">
        <v>37</v>
      </c>
      <c r="B187" s="120" t="s">
        <v>131</v>
      </c>
      <c r="C187" s="121"/>
      <c r="D187" s="15" t="s">
        <v>9</v>
      </c>
      <c r="E187" s="98">
        <v>103</v>
      </c>
      <c r="F187" s="1"/>
      <c r="G187" s="25">
        <f t="shared" si="7"/>
        <v>0</v>
      </c>
      <c r="H187" s="75"/>
      <c r="I187" s="25">
        <f t="shared" si="8"/>
        <v>0</v>
      </c>
      <c r="J187" s="25">
        <f t="shared" si="9"/>
        <v>0</v>
      </c>
    </row>
    <row r="188" spans="1:10" x14ac:dyDescent="0.2">
      <c r="A188" s="10">
        <v>38</v>
      </c>
      <c r="B188" s="120" t="s">
        <v>132</v>
      </c>
      <c r="C188" s="121"/>
      <c r="D188" s="15" t="s">
        <v>9</v>
      </c>
      <c r="E188" s="98">
        <v>116</v>
      </c>
      <c r="F188" s="1"/>
      <c r="G188" s="25">
        <f t="shared" si="7"/>
        <v>0</v>
      </c>
      <c r="H188" s="75"/>
      <c r="I188" s="25">
        <f t="shared" si="8"/>
        <v>0</v>
      </c>
      <c r="J188" s="25">
        <f t="shared" si="9"/>
        <v>0</v>
      </c>
    </row>
    <row r="189" spans="1:10" x14ac:dyDescent="0.2">
      <c r="A189" s="10">
        <v>39</v>
      </c>
      <c r="B189" s="120" t="s">
        <v>133</v>
      </c>
      <c r="C189" s="121"/>
      <c r="D189" s="15" t="s">
        <v>9</v>
      </c>
      <c r="E189" s="98">
        <v>128</v>
      </c>
      <c r="F189" s="1"/>
      <c r="G189" s="25">
        <f t="shared" si="7"/>
        <v>0</v>
      </c>
      <c r="H189" s="75"/>
      <c r="I189" s="25">
        <f t="shared" si="8"/>
        <v>0</v>
      </c>
      <c r="J189" s="25">
        <f t="shared" si="9"/>
        <v>0</v>
      </c>
    </row>
    <row r="190" spans="1:10" x14ac:dyDescent="0.2">
      <c r="A190" s="10">
        <v>40</v>
      </c>
      <c r="B190" s="120" t="s">
        <v>134</v>
      </c>
      <c r="C190" s="121"/>
      <c r="D190" s="15" t="s">
        <v>9</v>
      </c>
      <c r="E190" s="98">
        <v>141</v>
      </c>
      <c r="F190" s="1"/>
      <c r="G190" s="25">
        <f t="shared" si="7"/>
        <v>0</v>
      </c>
      <c r="H190" s="75"/>
      <c r="I190" s="25">
        <f t="shared" si="8"/>
        <v>0</v>
      </c>
      <c r="J190" s="25">
        <f t="shared" si="9"/>
        <v>0</v>
      </c>
    </row>
    <row r="191" spans="1:10" x14ac:dyDescent="0.2">
      <c r="A191" s="10">
        <v>41</v>
      </c>
      <c r="B191" s="120" t="s">
        <v>135</v>
      </c>
      <c r="C191" s="121"/>
      <c r="D191" s="15" t="s">
        <v>9</v>
      </c>
      <c r="E191" s="98">
        <v>167</v>
      </c>
      <c r="F191" s="1"/>
      <c r="G191" s="25">
        <f t="shared" si="7"/>
        <v>0</v>
      </c>
      <c r="H191" s="75"/>
      <c r="I191" s="25">
        <f t="shared" si="8"/>
        <v>0</v>
      </c>
      <c r="J191" s="25">
        <f t="shared" si="9"/>
        <v>0</v>
      </c>
    </row>
    <row r="192" spans="1:10" x14ac:dyDescent="0.2">
      <c r="A192" s="10">
        <v>42</v>
      </c>
      <c r="B192" s="120" t="s">
        <v>136</v>
      </c>
      <c r="C192" s="121"/>
      <c r="D192" s="15" t="s">
        <v>9</v>
      </c>
      <c r="E192" s="98">
        <v>192</v>
      </c>
      <c r="F192" s="1"/>
      <c r="G192" s="25">
        <f t="shared" si="7"/>
        <v>0</v>
      </c>
      <c r="H192" s="75"/>
      <c r="I192" s="25">
        <f t="shared" si="8"/>
        <v>0</v>
      </c>
      <c r="J192" s="25">
        <f t="shared" si="9"/>
        <v>0</v>
      </c>
    </row>
    <row r="193" spans="1:10" x14ac:dyDescent="0.2">
      <c r="A193" s="10">
        <v>43</v>
      </c>
      <c r="B193" s="120" t="s">
        <v>137</v>
      </c>
      <c r="C193" s="121"/>
      <c r="D193" s="15" t="s">
        <v>9</v>
      </c>
      <c r="E193" s="98">
        <v>205</v>
      </c>
      <c r="F193" s="1"/>
      <c r="G193" s="25">
        <f t="shared" si="7"/>
        <v>0</v>
      </c>
      <c r="H193" s="75"/>
      <c r="I193" s="25">
        <f t="shared" si="8"/>
        <v>0</v>
      </c>
      <c r="J193" s="25">
        <f t="shared" si="9"/>
        <v>0</v>
      </c>
    </row>
    <row r="194" spans="1:10" x14ac:dyDescent="0.2">
      <c r="A194" s="10">
        <v>44</v>
      </c>
      <c r="B194" s="120" t="s">
        <v>138</v>
      </c>
      <c r="C194" s="121"/>
      <c r="D194" s="15" t="s">
        <v>9</v>
      </c>
      <c r="E194" s="98">
        <v>231</v>
      </c>
      <c r="F194" s="1"/>
      <c r="G194" s="25">
        <f t="shared" si="7"/>
        <v>0</v>
      </c>
      <c r="H194" s="75"/>
      <c r="I194" s="25">
        <f t="shared" si="8"/>
        <v>0</v>
      </c>
      <c r="J194" s="25">
        <f t="shared" si="9"/>
        <v>0</v>
      </c>
    </row>
    <row r="195" spans="1:10" x14ac:dyDescent="0.2">
      <c r="A195" s="10">
        <v>45</v>
      </c>
      <c r="B195" s="120" t="s">
        <v>139</v>
      </c>
      <c r="C195" s="121"/>
      <c r="D195" s="15" t="s">
        <v>9</v>
      </c>
      <c r="E195" s="98">
        <v>256</v>
      </c>
      <c r="F195" s="1"/>
      <c r="G195" s="25">
        <f t="shared" si="7"/>
        <v>0</v>
      </c>
      <c r="H195" s="75"/>
      <c r="I195" s="25">
        <f t="shared" si="8"/>
        <v>0</v>
      </c>
      <c r="J195" s="25">
        <f t="shared" si="9"/>
        <v>0</v>
      </c>
    </row>
    <row r="196" spans="1:10" x14ac:dyDescent="0.2">
      <c r="A196" s="10">
        <v>46</v>
      </c>
      <c r="B196" s="120" t="s">
        <v>140</v>
      </c>
      <c r="C196" s="121"/>
      <c r="D196" s="15" t="s">
        <v>9</v>
      </c>
      <c r="E196" s="98">
        <v>308</v>
      </c>
      <c r="F196" s="1"/>
      <c r="G196" s="25">
        <f t="shared" si="7"/>
        <v>0</v>
      </c>
      <c r="H196" s="75"/>
      <c r="I196" s="25">
        <f t="shared" si="8"/>
        <v>0</v>
      </c>
      <c r="J196" s="25">
        <f t="shared" si="9"/>
        <v>0</v>
      </c>
    </row>
    <row r="197" spans="1:10" x14ac:dyDescent="0.2">
      <c r="A197" s="10">
        <v>47</v>
      </c>
      <c r="B197" s="120" t="s">
        <v>141</v>
      </c>
      <c r="C197" s="121"/>
      <c r="D197" s="15" t="s">
        <v>9</v>
      </c>
      <c r="E197" s="98">
        <v>346</v>
      </c>
      <c r="F197" s="1"/>
      <c r="G197" s="25">
        <f t="shared" si="7"/>
        <v>0</v>
      </c>
      <c r="H197" s="75"/>
      <c r="I197" s="25">
        <f t="shared" si="8"/>
        <v>0</v>
      </c>
      <c r="J197" s="25">
        <f t="shared" si="9"/>
        <v>0</v>
      </c>
    </row>
    <row r="198" spans="1:10" x14ac:dyDescent="0.2">
      <c r="A198" s="18"/>
      <c r="B198" s="123" t="s">
        <v>156</v>
      </c>
      <c r="C198" s="123"/>
      <c r="D198" s="19"/>
      <c r="E198" s="20"/>
      <c r="G198" s="65"/>
      <c r="H198" s="75"/>
      <c r="I198" s="65"/>
      <c r="J198" s="65"/>
    </row>
    <row r="199" spans="1:10" x14ac:dyDescent="0.2">
      <c r="A199" s="10">
        <v>48</v>
      </c>
      <c r="B199" s="120" t="s">
        <v>216</v>
      </c>
      <c r="C199" s="121"/>
      <c r="D199" s="15" t="s">
        <v>8</v>
      </c>
      <c r="E199" s="98">
        <v>320</v>
      </c>
      <c r="F199" s="1"/>
      <c r="G199" s="25">
        <f t="shared" si="7"/>
        <v>0</v>
      </c>
      <c r="H199" s="75"/>
      <c r="I199" s="25">
        <f t="shared" si="8"/>
        <v>0</v>
      </c>
      <c r="J199" s="25">
        <f t="shared" si="9"/>
        <v>0</v>
      </c>
    </row>
    <row r="200" spans="1:10" x14ac:dyDescent="0.2">
      <c r="A200" s="10">
        <v>49</v>
      </c>
      <c r="B200" s="120" t="s">
        <v>217</v>
      </c>
      <c r="C200" s="121"/>
      <c r="D200" s="15" t="s">
        <v>8</v>
      </c>
      <c r="E200" s="98">
        <v>352</v>
      </c>
      <c r="F200" s="1"/>
      <c r="G200" s="25">
        <f t="shared" si="7"/>
        <v>0</v>
      </c>
      <c r="H200" s="75"/>
      <c r="I200" s="25">
        <f t="shared" si="8"/>
        <v>0</v>
      </c>
      <c r="J200" s="25">
        <f t="shared" si="9"/>
        <v>0</v>
      </c>
    </row>
    <row r="201" spans="1:10" x14ac:dyDescent="0.2">
      <c r="A201" s="10">
        <v>50</v>
      </c>
      <c r="B201" s="120" t="s">
        <v>218</v>
      </c>
      <c r="C201" s="121"/>
      <c r="D201" s="15" t="s">
        <v>8</v>
      </c>
      <c r="E201" s="98">
        <v>384</v>
      </c>
      <c r="F201" s="1"/>
      <c r="G201" s="25">
        <f t="shared" si="7"/>
        <v>0</v>
      </c>
      <c r="H201" s="75"/>
      <c r="I201" s="25">
        <f t="shared" si="8"/>
        <v>0</v>
      </c>
      <c r="J201" s="25">
        <f t="shared" si="9"/>
        <v>0</v>
      </c>
    </row>
    <row r="202" spans="1:10" x14ac:dyDescent="0.2">
      <c r="A202" s="10">
        <v>51</v>
      </c>
      <c r="B202" s="120" t="s">
        <v>219</v>
      </c>
      <c r="C202" s="121"/>
      <c r="D202" s="15" t="s">
        <v>8</v>
      </c>
      <c r="E202" s="98">
        <v>448</v>
      </c>
      <c r="F202" s="1"/>
      <c r="G202" s="25">
        <f t="shared" si="7"/>
        <v>0</v>
      </c>
      <c r="H202" s="75"/>
      <c r="I202" s="25">
        <f t="shared" si="8"/>
        <v>0</v>
      </c>
      <c r="J202" s="25">
        <f t="shared" si="9"/>
        <v>0</v>
      </c>
    </row>
    <row r="203" spans="1:10" x14ac:dyDescent="0.2">
      <c r="A203" s="10">
        <v>52</v>
      </c>
      <c r="B203" s="120" t="s">
        <v>220</v>
      </c>
      <c r="C203" s="121"/>
      <c r="D203" s="15" t="s">
        <v>8</v>
      </c>
      <c r="E203" s="98">
        <v>512</v>
      </c>
      <c r="F203" s="1"/>
      <c r="G203" s="25">
        <f t="shared" si="7"/>
        <v>0</v>
      </c>
      <c r="H203" s="75"/>
      <c r="I203" s="25">
        <f t="shared" si="8"/>
        <v>0</v>
      </c>
      <c r="J203" s="25">
        <f t="shared" si="9"/>
        <v>0</v>
      </c>
    </row>
    <row r="204" spans="1:10" x14ac:dyDescent="0.2">
      <c r="A204" s="10">
        <v>53</v>
      </c>
      <c r="B204" s="120" t="s">
        <v>221</v>
      </c>
      <c r="C204" s="121"/>
      <c r="D204" s="15" t="s">
        <v>8</v>
      </c>
      <c r="E204" s="98">
        <v>608</v>
      </c>
      <c r="F204" s="1"/>
      <c r="G204" s="25">
        <f t="shared" si="7"/>
        <v>0</v>
      </c>
      <c r="H204" s="75"/>
      <c r="I204" s="25">
        <f t="shared" si="8"/>
        <v>0</v>
      </c>
      <c r="J204" s="25">
        <f t="shared" si="9"/>
        <v>0</v>
      </c>
    </row>
    <row r="205" spans="1:10" x14ac:dyDescent="0.2">
      <c r="A205" s="10">
        <v>54</v>
      </c>
      <c r="B205" s="120" t="s">
        <v>222</v>
      </c>
      <c r="C205" s="121"/>
      <c r="D205" s="15" t="s">
        <v>8</v>
      </c>
      <c r="E205" s="98">
        <v>704</v>
      </c>
      <c r="F205" s="1"/>
      <c r="G205" s="25">
        <f t="shared" si="7"/>
        <v>0</v>
      </c>
      <c r="H205" s="75"/>
      <c r="I205" s="25">
        <f t="shared" si="8"/>
        <v>0</v>
      </c>
      <c r="J205" s="25">
        <f t="shared" si="9"/>
        <v>0</v>
      </c>
    </row>
    <row r="206" spans="1:10" x14ac:dyDescent="0.2">
      <c r="A206" s="10">
        <v>55</v>
      </c>
      <c r="B206" s="120" t="s">
        <v>223</v>
      </c>
      <c r="C206" s="121"/>
      <c r="D206" s="15" t="s">
        <v>8</v>
      </c>
      <c r="E206" s="98">
        <v>896</v>
      </c>
      <c r="F206" s="1"/>
      <c r="G206" s="25">
        <f t="shared" si="7"/>
        <v>0</v>
      </c>
      <c r="H206" s="75"/>
      <c r="I206" s="25">
        <f t="shared" si="8"/>
        <v>0</v>
      </c>
      <c r="J206" s="25">
        <f t="shared" si="9"/>
        <v>0</v>
      </c>
    </row>
    <row r="207" spans="1:10" x14ac:dyDescent="0.2">
      <c r="A207" s="10">
        <v>56</v>
      </c>
      <c r="B207" s="120" t="s">
        <v>224</v>
      </c>
      <c r="C207" s="121"/>
      <c r="D207" s="15" t="s">
        <v>8</v>
      </c>
      <c r="E207" s="98">
        <v>1152</v>
      </c>
      <c r="F207" s="1"/>
      <c r="G207" s="25">
        <f t="shared" si="7"/>
        <v>0</v>
      </c>
      <c r="H207" s="75"/>
      <c r="I207" s="25">
        <f t="shared" si="8"/>
        <v>0</v>
      </c>
      <c r="J207" s="25">
        <f t="shared" si="9"/>
        <v>0</v>
      </c>
    </row>
    <row r="208" spans="1:10" x14ac:dyDescent="0.2">
      <c r="A208" s="10">
        <v>57</v>
      </c>
      <c r="B208" s="120" t="s">
        <v>225</v>
      </c>
      <c r="C208" s="121"/>
      <c r="D208" s="15" t="s">
        <v>8</v>
      </c>
      <c r="E208" s="98">
        <v>1408</v>
      </c>
      <c r="F208" s="1"/>
      <c r="G208" s="25">
        <f t="shared" si="7"/>
        <v>0</v>
      </c>
      <c r="H208" s="75"/>
      <c r="I208" s="25">
        <f t="shared" si="8"/>
        <v>0</v>
      </c>
      <c r="J208" s="25">
        <f t="shared" si="9"/>
        <v>0</v>
      </c>
    </row>
    <row r="209" spans="1:10" x14ac:dyDescent="0.2">
      <c r="A209" s="18"/>
      <c r="B209" s="123" t="s">
        <v>157</v>
      </c>
      <c r="C209" s="123"/>
      <c r="D209" s="19"/>
      <c r="E209" s="20"/>
      <c r="G209" s="65"/>
      <c r="H209" s="75"/>
      <c r="I209" s="65"/>
      <c r="J209" s="65"/>
    </row>
    <row r="210" spans="1:10" x14ac:dyDescent="0.2">
      <c r="A210" s="10">
        <v>58</v>
      </c>
      <c r="B210" s="120" t="s">
        <v>169</v>
      </c>
      <c r="C210" s="121"/>
      <c r="D210" s="15" t="s">
        <v>8</v>
      </c>
      <c r="E210" s="98">
        <v>832</v>
      </c>
      <c r="F210" s="1"/>
      <c r="G210" s="25">
        <f t="shared" si="7"/>
        <v>0</v>
      </c>
      <c r="H210" s="75"/>
      <c r="I210" s="25">
        <f t="shared" si="8"/>
        <v>0</v>
      </c>
      <c r="J210" s="25">
        <f t="shared" si="9"/>
        <v>0</v>
      </c>
    </row>
    <row r="211" spans="1:10" x14ac:dyDescent="0.2">
      <c r="A211" s="10">
        <v>59</v>
      </c>
      <c r="B211" s="120" t="s">
        <v>170</v>
      </c>
      <c r="C211" s="121"/>
      <c r="D211" s="15" t="s">
        <v>8</v>
      </c>
      <c r="E211" s="98">
        <v>896</v>
      </c>
      <c r="F211" s="1"/>
      <c r="G211" s="25">
        <f t="shared" si="7"/>
        <v>0</v>
      </c>
      <c r="H211" s="75"/>
      <c r="I211" s="25">
        <f t="shared" si="8"/>
        <v>0</v>
      </c>
      <c r="J211" s="25">
        <f t="shared" si="9"/>
        <v>0</v>
      </c>
    </row>
    <row r="212" spans="1:10" x14ac:dyDescent="0.2">
      <c r="A212" s="10">
        <v>60</v>
      </c>
      <c r="B212" s="120" t="s">
        <v>171</v>
      </c>
      <c r="C212" s="121"/>
      <c r="D212" s="15" t="s">
        <v>8</v>
      </c>
      <c r="E212" s="98">
        <v>960</v>
      </c>
      <c r="F212" s="1"/>
      <c r="G212" s="25">
        <f t="shared" si="7"/>
        <v>0</v>
      </c>
      <c r="H212" s="75"/>
      <c r="I212" s="25">
        <f t="shared" si="8"/>
        <v>0</v>
      </c>
      <c r="J212" s="25">
        <f t="shared" si="9"/>
        <v>0</v>
      </c>
    </row>
    <row r="213" spans="1:10" x14ac:dyDescent="0.2">
      <c r="A213" s="10">
        <v>61</v>
      </c>
      <c r="B213" s="120" t="s">
        <v>172</v>
      </c>
      <c r="C213" s="121"/>
      <c r="D213" s="15" t="s">
        <v>8</v>
      </c>
      <c r="E213" s="98">
        <v>1024</v>
      </c>
      <c r="F213" s="1"/>
      <c r="G213" s="25">
        <f t="shared" si="7"/>
        <v>0</v>
      </c>
      <c r="H213" s="75"/>
      <c r="I213" s="25">
        <f t="shared" si="8"/>
        <v>0</v>
      </c>
      <c r="J213" s="25">
        <f t="shared" si="9"/>
        <v>0</v>
      </c>
    </row>
    <row r="214" spans="1:10" x14ac:dyDescent="0.2">
      <c r="A214" s="10">
        <v>62</v>
      </c>
      <c r="B214" s="120" t="s">
        <v>173</v>
      </c>
      <c r="C214" s="121"/>
      <c r="D214" s="15" t="s">
        <v>8</v>
      </c>
      <c r="E214" s="98">
        <v>1216</v>
      </c>
      <c r="F214" s="1"/>
      <c r="G214" s="25">
        <f t="shared" si="7"/>
        <v>0</v>
      </c>
      <c r="H214" s="75"/>
      <c r="I214" s="25">
        <f t="shared" si="8"/>
        <v>0</v>
      </c>
      <c r="J214" s="25">
        <f t="shared" si="9"/>
        <v>0</v>
      </c>
    </row>
    <row r="215" spans="1:10" x14ac:dyDescent="0.2">
      <c r="A215" s="10">
        <v>63</v>
      </c>
      <c r="B215" s="120" t="s">
        <v>174</v>
      </c>
      <c r="C215" s="121"/>
      <c r="D215" s="15" t="s">
        <v>8</v>
      </c>
      <c r="E215" s="98">
        <v>1344</v>
      </c>
      <c r="F215" s="1"/>
      <c r="G215" s="25">
        <f t="shared" si="7"/>
        <v>0</v>
      </c>
      <c r="H215" s="75"/>
      <c r="I215" s="25">
        <f t="shared" si="8"/>
        <v>0</v>
      </c>
      <c r="J215" s="25">
        <f t="shared" si="9"/>
        <v>0</v>
      </c>
    </row>
    <row r="216" spans="1:10" x14ac:dyDescent="0.2">
      <c r="A216" s="10">
        <v>64</v>
      </c>
      <c r="B216" s="120" t="s">
        <v>175</v>
      </c>
      <c r="C216" s="121"/>
      <c r="D216" s="15" t="s">
        <v>8</v>
      </c>
      <c r="E216" s="98">
        <v>1664</v>
      </c>
      <c r="F216" s="1"/>
      <c r="G216" s="25">
        <f t="shared" si="7"/>
        <v>0</v>
      </c>
      <c r="H216" s="75"/>
      <c r="I216" s="25">
        <f t="shared" si="8"/>
        <v>0</v>
      </c>
      <c r="J216" s="25">
        <f t="shared" si="9"/>
        <v>0</v>
      </c>
    </row>
    <row r="217" spans="1:10" x14ac:dyDescent="0.2">
      <c r="A217" s="10">
        <v>65</v>
      </c>
      <c r="B217" s="120" t="s">
        <v>176</v>
      </c>
      <c r="C217" s="121"/>
      <c r="D217" s="15" t="s">
        <v>8</v>
      </c>
      <c r="E217" s="98">
        <v>2048</v>
      </c>
      <c r="F217" s="1"/>
      <c r="G217" s="25">
        <f t="shared" si="7"/>
        <v>0</v>
      </c>
      <c r="H217" s="75"/>
      <c r="I217" s="25">
        <f t="shared" si="8"/>
        <v>0</v>
      </c>
      <c r="J217" s="25">
        <f t="shared" si="9"/>
        <v>0</v>
      </c>
    </row>
    <row r="218" spans="1:10" x14ac:dyDescent="0.2">
      <c r="A218" s="10">
        <v>66</v>
      </c>
      <c r="B218" s="120" t="s">
        <v>177</v>
      </c>
      <c r="C218" s="121"/>
      <c r="D218" s="15" t="s">
        <v>8</v>
      </c>
      <c r="E218" s="98">
        <v>2560</v>
      </c>
      <c r="F218" s="1"/>
      <c r="G218" s="25">
        <f t="shared" si="7"/>
        <v>0</v>
      </c>
      <c r="H218" s="75"/>
      <c r="I218" s="25">
        <f t="shared" si="8"/>
        <v>0</v>
      </c>
      <c r="J218" s="25">
        <f t="shared" si="9"/>
        <v>0</v>
      </c>
    </row>
    <row r="219" spans="1:10" x14ac:dyDescent="0.2">
      <c r="A219" s="10">
        <v>67</v>
      </c>
      <c r="B219" s="120" t="s">
        <v>178</v>
      </c>
      <c r="C219" s="121"/>
      <c r="D219" s="15" t="s">
        <v>8</v>
      </c>
      <c r="E219" s="98">
        <v>3072</v>
      </c>
      <c r="F219" s="1"/>
      <c r="G219" s="25">
        <f t="shared" si="7"/>
        <v>0</v>
      </c>
      <c r="H219" s="75"/>
      <c r="I219" s="25">
        <f t="shared" si="8"/>
        <v>0</v>
      </c>
      <c r="J219" s="25">
        <f t="shared" si="9"/>
        <v>0</v>
      </c>
    </row>
    <row r="220" spans="1:10" x14ac:dyDescent="0.2">
      <c r="A220" s="18"/>
      <c r="B220" s="123" t="s">
        <v>160</v>
      </c>
      <c r="C220" s="123"/>
      <c r="D220" s="19"/>
      <c r="E220" s="20"/>
      <c r="G220" s="65"/>
      <c r="H220" s="75"/>
      <c r="I220" s="65"/>
      <c r="J220" s="65"/>
    </row>
    <row r="221" spans="1:10" x14ac:dyDescent="0.2">
      <c r="A221" s="10">
        <v>68</v>
      </c>
      <c r="B221" s="120" t="s">
        <v>179</v>
      </c>
      <c r="C221" s="121"/>
      <c r="D221" s="15" t="s">
        <v>8</v>
      </c>
      <c r="E221" s="98">
        <v>64</v>
      </c>
      <c r="F221" s="1"/>
      <c r="G221" s="25">
        <f t="shared" ref="G221:G269" si="10">SUM(E221*F221)</f>
        <v>0</v>
      </c>
      <c r="H221" s="75"/>
      <c r="I221" s="25">
        <f t="shared" ref="I221:I270" si="11">SUM(G221-J221)</f>
        <v>0</v>
      </c>
      <c r="J221" s="25">
        <f t="shared" ref="J221:J270" si="12">G221*(1-H221)</f>
        <v>0</v>
      </c>
    </row>
    <row r="222" spans="1:10" x14ac:dyDescent="0.2">
      <c r="A222" s="10">
        <v>69</v>
      </c>
      <c r="B222" s="120" t="s">
        <v>180</v>
      </c>
      <c r="C222" s="121"/>
      <c r="D222" s="15" t="s">
        <v>9</v>
      </c>
      <c r="E222" s="98">
        <v>71</v>
      </c>
      <c r="F222" s="1"/>
      <c r="G222" s="25">
        <f t="shared" si="10"/>
        <v>0</v>
      </c>
      <c r="H222" s="75"/>
      <c r="I222" s="25">
        <f t="shared" si="11"/>
        <v>0</v>
      </c>
      <c r="J222" s="25">
        <f t="shared" si="12"/>
        <v>0</v>
      </c>
    </row>
    <row r="223" spans="1:10" x14ac:dyDescent="0.2">
      <c r="A223" s="10">
        <v>70</v>
      </c>
      <c r="B223" s="120" t="s">
        <v>181</v>
      </c>
      <c r="C223" s="121"/>
      <c r="D223" s="15" t="s">
        <v>9</v>
      </c>
      <c r="E223" s="98">
        <v>160</v>
      </c>
      <c r="F223" s="1"/>
      <c r="G223" s="25">
        <f t="shared" si="10"/>
        <v>0</v>
      </c>
      <c r="H223" s="75"/>
      <c r="I223" s="25">
        <f t="shared" si="11"/>
        <v>0</v>
      </c>
      <c r="J223" s="25">
        <f t="shared" si="12"/>
        <v>0</v>
      </c>
    </row>
    <row r="224" spans="1:10" x14ac:dyDescent="0.2">
      <c r="A224" s="10">
        <v>71</v>
      </c>
      <c r="B224" s="120" t="s">
        <v>182</v>
      </c>
      <c r="C224" s="121"/>
      <c r="D224" s="15" t="s">
        <v>9</v>
      </c>
      <c r="E224" s="98">
        <v>186</v>
      </c>
      <c r="F224" s="1"/>
      <c r="G224" s="25">
        <f t="shared" si="10"/>
        <v>0</v>
      </c>
      <c r="H224" s="75"/>
      <c r="I224" s="25">
        <f t="shared" si="11"/>
        <v>0</v>
      </c>
      <c r="J224" s="25">
        <f t="shared" si="12"/>
        <v>0</v>
      </c>
    </row>
    <row r="225" spans="1:10" x14ac:dyDescent="0.2">
      <c r="A225" s="10">
        <v>72</v>
      </c>
      <c r="B225" s="120" t="s">
        <v>183</v>
      </c>
      <c r="C225" s="121"/>
      <c r="D225" s="15" t="s">
        <v>9</v>
      </c>
      <c r="E225" s="98">
        <v>224</v>
      </c>
      <c r="F225" s="1"/>
      <c r="G225" s="25">
        <f t="shared" si="10"/>
        <v>0</v>
      </c>
      <c r="H225" s="75"/>
      <c r="I225" s="25">
        <f t="shared" si="11"/>
        <v>0</v>
      </c>
      <c r="J225" s="25">
        <f t="shared" si="12"/>
        <v>0</v>
      </c>
    </row>
    <row r="226" spans="1:10" x14ac:dyDescent="0.2">
      <c r="A226" s="18"/>
      <c r="B226" s="123" t="s">
        <v>161</v>
      </c>
      <c r="C226" s="123"/>
      <c r="D226" s="19"/>
      <c r="E226" s="20"/>
      <c r="G226" s="65"/>
      <c r="H226" s="75"/>
      <c r="I226" s="65"/>
      <c r="J226" s="65"/>
    </row>
    <row r="227" spans="1:10" x14ac:dyDescent="0.2">
      <c r="A227" s="10">
        <v>73</v>
      </c>
      <c r="B227" s="120" t="s">
        <v>179</v>
      </c>
      <c r="C227" s="121"/>
      <c r="D227" s="15" t="s">
        <v>9</v>
      </c>
      <c r="E227" s="98">
        <v>96</v>
      </c>
      <c r="F227" s="1"/>
      <c r="G227" s="25">
        <f t="shared" si="10"/>
        <v>0</v>
      </c>
      <c r="H227" s="75"/>
      <c r="I227" s="25">
        <f t="shared" si="11"/>
        <v>0</v>
      </c>
      <c r="J227" s="25">
        <f t="shared" si="12"/>
        <v>0</v>
      </c>
    </row>
    <row r="228" spans="1:10" x14ac:dyDescent="0.2">
      <c r="A228" s="10">
        <v>74</v>
      </c>
      <c r="B228" s="120" t="s">
        <v>180</v>
      </c>
      <c r="C228" s="121"/>
      <c r="D228" s="15" t="s">
        <v>9</v>
      </c>
      <c r="E228" s="98">
        <v>103</v>
      </c>
      <c r="F228" s="1"/>
      <c r="G228" s="25">
        <f t="shared" si="10"/>
        <v>0</v>
      </c>
      <c r="H228" s="75"/>
      <c r="I228" s="25">
        <f t="shared" si="11"/>
        <v>0</v>
      </c>
      <c r="J228" s="25">
        <f t="shared" si="12"/>
        <v>0</v>
      </c>
    </row>
    <row r="229" spans="1:10" x14ac:dyDescent="0.2">
      <c r="A229" s="10">
        <v>75</v>
      </c>
      <c r="B229" s="120" t="s">
        <v>181</v>
      </c>
      <c r="C229" s="121"/>
      <c r="D229" s="15" t="s">
        <v>9</v>
      </c>
      <c r="E229" s="98">
        <v>167</v>
      </c>
      <c r="F229" s="1"/>
      <c r="G229" s="25">
        <f t="shared" si="10"/>
        <v>0</v>
      </c>
      <c r="H229" s="75"/>
      <c r="I229" s="25">
        <f t="shared" si="11"/>
        <v>0</v>
      </c>
      <c r="J229" s="25">
        <f t="shared" si="12"/>
        <v>0</v>
      </c>
    </row>
    <row r="230" spans="1:10" x14ac:dyDescent="0.2">
      <c r="A230" s="10">
        <v>76</v>
      </c>
      <c r="B230" s="120" t="s">
        <v>182</v>
      </c>
      <c r="C230" s="121"/>
      <c r="D230" s="15" t="s">
        <v>9</v>
      </c>
      <c r="E230" s="98">
        <v>320</v>
      </c>
      <c r="F230" s="1"/>
      <c r="G230" s="25">
        <f t="shared" si="10"/>
        <v>0</v>
      </c>
      <c r="H230" s="75"/>
      <c r="I230" s="25">
        <f t="shared" si="11"/>
        <v>0</v>
      </c>
      <c r="J230" s="25">
        <f t="shared" si="12"/>
        <v>0</v>
      </c>
    </row>
    <row r="231" spans="1:10" x14ac:dyDescent="0.2">
      <c r="A231" s="10">
        <v>77</v>
      </c>
      <c r="B231" s="120" t="s">
        <v>183</v>
      </c>
      <c r="C231" s="121"/>
      <c r="D231" s="15" t="s">
        <v>9</v>
      </c>
      <c r="E231" s="98">
        <v>404</v>
      </c>
      <c r="F231" s="1"/>
      <c r="G231" s="25">
        <f t="shared" si="10"/>
        <v>0</v>
      </c>
      <c r="H231" s="75"/>
      <c r="I231" s="25">
        <f t="shared" si="11"/>
        <v>0</v>
      </c>
      <c r="J231" s="25">
        <f t="shared" si="12"/>
        <v>0</v>
      </c>
    </row>
    <row r="232" spans="1:10" x14ac:dyDescent="0.2">
      <c r="A232" s="18"/>
      <c r="B232" s="123" t="s">
        <v>162</v>
      </c>
      <c r="C232" s="123"/>
      <c r="D232" s="19"/>
      <c r="E232" s="20"/>
      <c r="G232" s="65"/>
      <c r="H232" s="75"/>
      <c r="I232" s="65"/>
      <c r="J232" s="65"/>
    </row>
    <row r="233" spans="1:10" x14ac:dyDescent="0.2">
      <c r="A233" s="10">
        <v>78</v>
      </c>
      <c r="B233" s="120" t="s">
        <v>164</v>
      </c>
      <c r="C233" s="121"/>
      <c r="D233" s="15" t="s">
        <v>8</v>
      </c>
      <c r="E233" s="98">
        <v>320</v>
      </c>
      <c r="F233" s="1"/>
      <c r="G233" s="25">
        <f t="shared" si="10"/>
        <v>0</v>
      </c>
      <c r="H233" s="75"/>
      <c r="I233" s="25">
        <f t="shared" si="11"/>
        <v>0</v>
      </c>
      <c r="J233" s="25">
        <f t="shared" si="12"/>
        <v>0</v>
      </c>
    </row>
    <row r="234" spans="1:10" x14ac:dyDescent="0.2">
      <c r="A234" s="10">
        <v>79</v>
      </c>
      <c r="B234" s="120" t="s">
        <v>165</v>
      </c>
      <c r="C234" s="121"/>
      <c r="D234" s="15" t="s">
        <v>8</v>
      </c>
      <c r="E234" s="98">
        <v>544</v>
      </c>
      <c r="F234" s="1"/>
      <c r="G234" s="25">
        <f t="shared" si="10"/>
        <v>0</v>
      </c>
      <c r="H234" s="75"/>
      <c r="I234" s="25">
        <f t="shared" si="11"/>
        <v>0</v>
      </c>
      <c r="J234" s="25">
        <f t="shared" si="12"/>
        <v>0</v>
      </c>
    </row>
    <row r="235" spans="1:10" x14ac:dyDescent="0.2">
      <c r="A235" s="10">
        <v>80</v>
      </c>
      <c r="B235" s="120" t="s">
        <v>166</v>
      </c>
      <c r="C235" s="121"/>
      <c r="D235" s="15" t="s">
        <v>8</v>
      </c>
      <c r="E235" s="98">
        <v>640</v>
      </c>
      <c r="F235" s="1"/>
      <c r="G235" s="25">
        <f t="shared" si="10"/>
        <v>0</v>
      </c>
      <c r="H235" s="75"/>
      <c r="I235" s="25">
        <f t="shared" si="11"/>
        <v>0</v>
      </c>
      <c r="J235" s="25">
        <f t="shared" si="12"/>
        <v>0</v>
      </c>
    </row>
    <row r="236" spans="1:10" x14ac:dyDescent="0.2">
      <c r="A236" s="10">
        <v>81</v>
      </c>
      <c r="B236" s="120" t="s">
        <v>167</v>
      </c>
      <c r="C236" s="121"/>
      <c r="D236" s="15" t="s">
        <v>8</v>
      </c>
      <c r="E236" s="98">
        <v>768</v>
      </c>
      <c r="F236" s="1"/>
      <c r="G236" s="25">
        <f t="shared" si="10"/>
        <v>0</v>
      </c>
      <c r="H236" s="75"/>
      <c r="I236" s="25">
        <f t="shared" si="11"/>
        <v>0</v>
      </c>
      <c r="J236" s="25">
        <f t="shared" si="12"/>
        <v>0</v>
      </c>
    </row>
    <row r="237" spans="1:10" x14ac:dyDescent="0.2">
      <c r="A237" s="10">
        <v>82</v>
      </c>
      <c r="B237" s="120" t="s">
        <v>168</v>
      </c>
      <c r="C237" s="121"/>
      <c r="D237" s="15" t="s">
        <v>8</v>
      </c>
      <c r="E237" s="98">
        <v>1024</v>
      </c>
      <c r="F237" s="1"/>
      <c r="G237" s="25">
        <f t="shared" si="10"/>
        <v>0</v>
      </c>
      <c r="H237" s="75"/>
      <c r="I237" s="25">
        <f t="shared" si="11"/>
        <v>0</v>
      </c>
      <c r="J237" s="25">
        <f t="shared" si="12"/>
        <v>0</v>
      </c>
    </row>
    <row r="238" spans="1:10" x14ac:dyDescent="0.2">
      <c r="A238" s="18"/>
      <c r="B238" s="123" t="s">
        <v>163</v>
      </c>
      <c r="C238" s="123"/>
      <c r="D238" s="19"/>
      <c r="E238" s="20"/>
      <c r="G238" s="65"/>
      <c r="H238" s="75"/>
      <c r="I238" s="65"/>
      <c r="J238" s="65"/>
    </row>
    <row r="239" spans="1:10" x14ac:dyDescent="0.2">
      <c r="A239" s="10">
        <v>83</v>
      </c>
      <c r="B239" s="120" t="s">
        <v>184</v>
      </c>
      <c r="C239" s="121"/>
      <c r="D239" s="15" t="s">
        <v>8</v>
      </c>
      <c r="E239" s="98">
        <v>832</v>
      </c>
      <c r="F239" s="1"/>
      <c r="G239" s="25">
        <f t="shared" si="10"/>
        <v>0</v>
      </c>
      <c r="H239" s="75"/>
      <c r="I239" s="25">
        <f t="shared" si="11"/>
        <v>0</v>
      </c>
      <c r="J239" s="25">
        <f t="shared" si="12"/>
        <v>0</v>
      </c>
    </row>
    <row r="240" spans="1:10" x14ac:dyDescent="0.2">
      <c r="A240" s="10">
        <v>84</v>
      </c>
      <c r="B240" s="120" t="s">
        <v>185</v>
      </c>
      <c r="C240" s="121"/>
      <c r="D240" s="15" t="s">
        <v>8</v>
      </c>
      <c r="E240" s="98">
        <v>896</v>
      </c>
      <c r="F240" s="1"/>
      <c r="G240" s="25">
        <f t="shared" si="10"/>
        <v>0</v>
      </c>
      <c r="H240" s="75"/>
      <c r="I240" s="25">
        <f t="shared" si="11"/>
        <v>0</v>
      </c>
      <c r="J240" s="25">
        <f t="shared" si="12"/>
        <v>0</v>
      </c>
    </row>
    <row r="241" spans="1:10" x14ac:dyDescent="0.2">
      <c r="A241" s="10">
        <v>85</v>
      </c>
      <c r="B241" s="120" t="s">
        <v>186</v>
      </c>
      <c r="C241" s="121"/>
      <c r="D241" s="15" t="s">
        <v>8</v>
      </c>
      <c r="E241" s="98">
        <v>1216</v>
      </c>
      <c r="F241" s="1"/>
      <c r="G241" s="25">
        <f t="shared" si="10"/>
        <v>0</v>
      </c>
      <c r="H241" s="75"/>
      <c r="I241" s="25">
        <f t="shared" si="11"/>
        <v>0</v>
      </c>
      <c r="J241" s="25">
        <f t="shared" si="12"/>
        <v>0</v>
      </c>
    </row>
    <row r="242" spans="1:10" x14ac:dyDescent="0.2">
      <c r="A242" s="10">
        <v>86</v>
      </c>
      <c r="B242" s="120" t="s">
        <v>187</v>
      </c>
      <c r="C242" s="121"/>
      <c r="D242" s="15" t="s">
        <v>8</v>
      </c>
      <c r="E242" s="98">
        <v>2560</v>
      </c>
      <c r="F242" s="1"/>
      <c r="G242" s="25">
        <f t="shared" si="10"/>
        <v>0</v>
      </c>
      <c r="H242" s="75"/>
      <c r="I242" s="25">
        <f t="shared" si="11"/>
        <v>0</v>
      </c>
      <c r="J242" s="25">
        <f t="shared" si="12"/>
        <v>0</v>
      </c>
    </row>
    <row r="243" spans="1:10" x14ac:dyDescent="0.2">
      <c r="A243" s="10">
        <v>87</v>
      </c>
      <c r="B243" s="120" t="s">
        <v>188</v>
      </c>
      <c r="C243" s="121"/>
      <c r="D243" s="15" t="s">
        <v>8</v>
      </c>
      <c r="E243" s="98">
        <v>3072</v>
      </c>
      <c r="F243" s="1"/>
      <c r="G243" s="25">
        <f t="shared" si="10"/>
        <v>0</v>
      </c>
      <c r="H243" s="75"/>
      <c r="I243" s="25">
        <f t="shared" si="11"/>
        <v>0</v>
      </c>
      <c r="J243" s="25">
        <f t="shared" si="12"/>
        <v>0</v>
      </c>
    </row>
    <row r="244" spans="1:10" x14ac:dyDescent="0.2">
      <c r="A244" s="18"/>
      <c r="B244" s="123" t="s">
        <v>142</v>
      </c>
      <c r="C244" s="123"/>
      <c r="D244" s="19"/>
      <c r="E244" s="20"/>
      <c r="G244" s="65"/>
      <c r="H244" s="75"/>
      <c r="I244" s="65"/>
      <c r="J244" s="65"/>
    </row>
    <row r="245" spans="1:10" x14ac:dyDescent="0.2">
      <c r="A245" s="10">
        <v>88</v>
      </c>
      <c r="B245" s="120" t="s">
        <v>144</v>
      </c>
      <c r="C245" s="121"/>
      <c r="D245" s="15" t="s">
        <v>8</v>
      </c>
      <c r="E245" s="98">
        <v>2560</v>
      </c>
      <c r="F245" s="1"/>
      <c r="G245" s="25">
        <f t="shared" si="10"/>
        <v>0</v>
      </c>
      <c r="H245" s="75"/>
      <c r="I245" s="25">
        <f t="shared" si="11"/>
        <v>0</v>
      </c>
      <c r="J245" s="25">
        <f t="shared" si="12"/>
        <v>0</v>
      </c>
    </row>
    <row r="246" spans="1:10" x14ac:dyDescent="0.2">
      <c r="A246" s="10">
        <v>89</v>
      </c>
      <c r="B246" s="120" t="s">
        <v>145</v>
      </c>
      <c r="C246" s="121"/>
      <c r="D246" s="15" t="s">
        <v>8</v>
      </c>
      <c r="E246" s="98">
        <v>2816</v>
      </c>
      <c r="F246" s="1"/>
      <c r="G246" s="25">
        <f t="shared" si="10"/>
        <v>0</v>
      </c>
      <c r="H246" s="75"/>
      <c r="I246" s="25">
        <f t="shared" si="11"/>
        <v>0</v>
      </c>
      <c r="J246" s="25">
        <f t="shared" si="12"/>
        <v>0</v>
      </c>
    </row>
    <row r="247" spans="1:10" x14ac:dyDescent="0.2">
      <c r="A247" s="10">
        <v>90</v>
      </c>
      <c r="B247" s="120" t="s">
        <v>146</v>
      </c>
      <c r="C247" s="121"/>
      <c r="D247" s="15" t="s">
        <v>8</v>
      </c>
      <c r="E247" s="98">
        <v>3328</v>
      </c>
      <c r="F247" s="1"/>
      <c r="G247" s="25">
        <f t="shared" si="10"/>
        <v>0</v>
      </c>
      <c r="H247" s="75"/>
      <c r="I247" s="25">
        <f t="shared" si="11"/>
        <v>0</v>
      </c>
      <c r="J247" s="25">
        <f t="shared" si="12"/>
        <v>0</v>
      </c>
    </row>
    <row r="248" spans="1:10" x14ac:dyDescent="0.2">
      <c r="A248" s="10">
        <v>91</v>
      </c>
      <c r="B248" s="120" t="s">
        <v>147</v>
      </c>
      <c r="C248" s="121"/>
      <c r="D248" s="15" t="s">
        <v>8</v>
      </c>
      <c r="E248" s="98">
        <v>6016</v>
      </c>
      <c r="F248" s="1"/>
      <c r="G248" s="25">
        <f t="shared" si="10"/>
        <v>0</v>
      </c>
      <c r="H248" s="75"/>
      <c r="I248" s="25">
        <f t="shared" si="11"/>
        <v>0</v>
      </c>
      <c r="J248" s="25">
        <f t="shared" si="12"/>
        <v>0</v>
      </c>
    </row>
    <row r="249" spans="1:10" x14ac:dyDescent="0.2">
      <c r="A249" s="10">
        <v>92</v>
      </c>
      <c r="B249" s="120" t="s">
        <v>148</v>
      </c>
      <c r="C249" s="121"/>
      <c r="D249" s="15" t="s">
        <v>8</v>
      </c>
      <c r="E249" s="98">
        <v>7168</v>
      </c>
      <c r="F249" s="1"/>
      <c r="G249" s="25">
        <f t="shared" si="10"/>
        <v>0</v>
      </c>
      <c r="H249" s="75"/>
      <c r="I249" s="25">
        <f t="shared" si="11"/>
        <v>0</v>
      </c>
      <c r="J249" s="25">
        <f t="shared" si="12"/>
        <v>0</v>
      </c>
    </row>
    <row r="250" spans="1:10" x14ac:dyDescent="0.2">
      <c r="A250" s="10">
        <v>93</v>
      </c>
      <c r="B250" s="120" t="s">
        <v>149</v>
      </c>
      <c r="C250" s="121"/>
      <c r="D250" s="15" t="s">
        <v>8</v>
      </c>
      <c r="E250" s="98">
        <v>8320</v>
      </c>
      <c r="F250" s="1"/>
      <c r="G250" s="25">
        <f t="shared" si="10"/>
        <v>0</v>
      </c>
      <c r="H250" s="75"/>
      <c r="I250" s="25">
        <f t="shared" si="11"/>
        <v>0</v>
      </c>
      <c r="J250" s="25">
        <f t="shared" si="12"/>
        <v>0</v>
      </c>
    </row>
    <row r="251" spans="1:10" x14ac:dyDescent="0.2">
      <c r="A251" s="10">
        <v>94</v>
      </c>
      <c r="B251" s="120" t="s">
        <v>150</v>
      </c>
      <c r="C251" s="121"/>
      <c r="D251" s="15" t="s">
        <v>8</v>
      </c>
      <c r="E251" s="98">
        <v>8960</v>
      </c>
      <c r="F251" s="1"/>
      <c r="G251" s="25">
        <f t="shared" si="10"/>
        <v>0</v>
      </c>
      <c r="H251" s="75"/>
      <c r="I251" s="25">
        <f t="shared" si="11"/>
        <v>0</v>
      </c>
      <c r="J251" s="25">
        <f t="shared" si="12"/>
        <v>0</v>
      </c>
    </row>
    <row r="252" spans="1:10" x14ac:dyDescent="0.2">
      <c r="A252" s="10">
        <v>95</v>
      </c>
      <c r="B252" s="120" t="s">
        <v>151</v>
      </c>
      <c r="C252" s="121"/>
      <c r="D252" s="15" t="s">
        <v>8</v>
      </c>
      <c r="E252" s="98">
        <v>6400</v>
      </c>
      <c r="F252" s="1"/>
      <c r="G252" s="25">
        <f t="shared" si="10"/>
        <v>0</v>
      </c>
      <c r="H252" s="75"/>
      <c r="I252" s="25">
        <f t="shared" si="11"/>
        <v>0</v>
      </c>
      <c r="J252" s="25">
        <f t="shared" si="12"/>
        <v>0</v>
      </c>
    </row>
    <row r="253" spans="1:10" x14ac:dyDescent="0.2">
      <c r="A253" s="18"/>
      <c r="B253" s="122" t="s">
        <v>152</v>
      </c>
      <c r="C253" s="122"/>
      <c r="D253" s="89"/>
      <c r="E253" s="101"/>
      <c r="F253" s="24"/>
      <c r="G253" s="62"/>
      <c r="H253" s="75"/>
      <c r="I253" s="62"/>
      <c r="J253" s="62"/>
    </row>
    <row r="254" spans="1:10" x14ac:dyDescent="0.2">
      <c r="A254" s="10">
        <v>96</v>
      </c>
      <c r="B254" s="120" t="s">
        <v>189</v>
      </c>
      <c r="C254" s="121"/>
      <c r="D254" s="15" t="s">
        <v>8</v>
      </c>
      <c r="E254" s="98">
        <v>6400</v>
      </c>
      <c r="F254" s="1"/>
      <c r="G254" s="25">
        <f t="shared" si="10"/>
        <v>0</v>
      </c>
      <c r="H254" s="75"/>
      <c r="I254" s="25">
        <f t="shared" si="11"/>
        <v>0</v>
      </c>
      <c r="J254" s="25">
        <f t="shared" si="12"/>
        <v>0</v>
      </c>
    </row>
    <row r="255" spans="1:10" x14ac:dyDescent="0.2">
      <c r="A255" s="10">
        <v>97</v>
      </c>
      <c r="B255" s="120" t="s">
        <v>193</v>
      </c>
      <c r="C255" s="121"/>
      <c r="D255" s="15" t="s">
        <v>8</v>
      </c>
      <c r="E255" s="98">
        <v>256</v>
      </c>
      <c r="F255" s="1"/>
      <c r="G255" s="25">
        <f t="shared" si="10"/>
        <v>0</v>
      </c>
      <c r="H255" s="75"/>
      <c r="I255" s="25">
        <f t="shared" si="11"/>
        <v>0</v>
      </c>
      <c r="J255" s="25">
        <f t="shared" si="12"/>
        <v>0</v>
      </c>
    </row>
    <row r="256" spans="1:10" x14ac:dyDescent="0.2">
      <c r="A256" s="10">
        <v>98</v>
      </c>
      <c r="B256" s="120" t="s">
        <v>153</v>
      </c>
      <c r="C256" s="121"/>
      <c r="D256" s="15" t="s">
        <v>12</v>
      </c>
      <c r="E256" s="98">
        <v>77</v>
      </c>
      <c r="F256" s="1"/>
      <c r="G256" s="25">
        <f t="shared" si="10"/>
        <v>0</v>
      </c>
      <c r="H256" s="75"/>
      <c r="I256" s="25">
        <f t="shared" si="11"/>
        <v>0</v>
      </c>
      <c r="J256" s="25">
        <f t="shared" si="12"/>
        <v>0</v>
      </c>
    </row>
    <row r="257" spans="1:10" x14ac:dyDescent="0.2">
      <c r="A257" s="10">
        <v>99</v>
      </c>
      <c r="B257" s="120" t="s">
        <v>154</v>
      </c>
      <c r="C257" s="121"/>
      <c r="D257" s="15" t="s">
        <v>12</v>
      </c>
      <c r="E257" s="98">
        <v>90</v>
      </c>
      <c r="F257" s="1"/>
      <c r="G257" s="25">
        <f t="shared" si="10"/>
        <v>0</v>
      </c>
      <c r="H257" s="75"/>
      <c r="I257" s="25">
        <f t="shared" si="11"/>
        <v>0</v>
      </c>
      <c r="J257" s="25">
        <f t="shared" si="12"/>
        <v>0</v>
      </c>
    </row>
    <row r="258" spans="1:10" x14ac:dyDescent="0.2">
      <c r="A258" s="10">
        <v>100</v>
      </c>
      <c r="B258" s="120" t="s">
        <v>155</v>
      </c>
      <c r="C258" s="121"/>
      <c r="D258" s="15" t="s">
        <v>12</v>
      </c>
      <c r="E258" s="98">
        <v>109</v>
      </c>
      <c r="F258" s="1"/>
      <c r="G258" s="25">
        <f t="shared" si="10"/>
        <v>0</v>
      </c>
      <c r="H258" s="75"/>
      <c r="I258" s="25">
        <f t="shared" si="11"/>
        <v>0</v>
      </c>
      <c r="J258" s="25">
        <f t="shared" si="12"/>
        <v>0</v>
      </c>
    </row>
    <row r="259" spans="1:10" x14ac:dyDescent="0.2">
      <c r="A259" s="11"/>
      <c r="B259" s="11"/>
      <c r="C259" s="11"/>
      <c r="D259" s="2"/>
      <c r="E259" s="2"/>
      <c r="G259" s="61"/>
      <c r="I259" s="61"/>
      <c r="J259" s="61"/>
    </row>
    <row r="260" spans="1:10" x14ac:dyDescent="0.2">
      <c r="A260" s="81">
        <v>2.9</v>
      </c>
      <c r="B260" s="122" t="s">
        <v>21</v>
      </c>
      <c r="C260" s="122"/>
      <c r="D260" s="11"/>
      <c r="E260" s="12"/>
      <c r="G260" s="62"/>
      <c r="I260" s="62"/>
      <c r="J260" s="62"/>
    </row>
    <row r="261" spans="1:10" x14ac:dyDescent="0.2">
      <c r="A261" s="7">
        <v>1</v>
      </c>
      <c r="B261" s="120" t="s">
        <v>190</v>
      </c>
      <c r="C261" s="121"/>
      <c r="D261" s="15" t="s">
        <v>8</v>
      </c>
      <c r="E261" s="98">
        <v>3840</v>
      </c>
      <c r="F261" s="1"/>
      <c r="G261" s="25">
        <f t="shared" si="10"/>
        <v>0</v>
      </c>
      <c r="H261" s="75"/>
      <c r="I261" s="25">
        <f t="shared" si="11"/>
        <v>0</v>
      </c>
      <c r="J261" s="25">
        <f t="shared" si="12"/>
        <v>0</v>
      </c>
    </row>
    <row r="262" spans="1:10" x14ac:dyDescent="0.2">
      <c r="A262" s="7">
        <f>A261+1</f>
        <v>2</v>
      </c>
      <c r="B262" s="115" t="s">
        <v>191</v>
      </c>
      <c r="C262" s="116"/>
      <c r="D262" s="10" t="s">
        <v>8</v>
      </c>
      <c r="E262" s="98">
        <v>3840</v>
      </c>
      <c r="F262" s="1"/>
      <c r="G262" s="25">
        <f t="shared" si="10"/>
        <v>0</v>
      </c>
      <c r="H262" s="75"/>
      <c r="I262" s="25">
        <f t="shared" si="11"/>
        <v>0</v>
      </c>
      <c r="J262" s="25">
        <f t="shared" si="12"/>
        <v>0</v>
      </c>
    </row>
    <row r="263" spans="1:10" x14ac:dyDescent="0.2">
      <c r="A263" s="7">
        <f t="shared" ref="A263:A274" si="13">A262+1</f>
        <v>3</v>
      </c>
      <c r="B263" s="120" t="s">
        <v>252</v>
      </c>
      <c r="C263" s="121"/>
      <c r="D263" s="10" t="s">
        <v>89</v>
      </c>
      <c r="E263" s="98"/>
      <c r="F263" s="1"/>
      <c r="G263" s="25">
        <f t="shared" si="10"/>
        <v>0</v>
      </c>
      <c r="H263" s="75"/>
      <c r="I263" s="25">
        <f t="shared" si="11"/>
        <v>0</v>
      </c>
      <c r="J263" s="25">
        <f t="shared" si="12"/>
        <v>0</v>
      </c>
    </row>
    <row r="264" spans="1:10" x14ac:dyDescent="0.2">
      <c r="A264" s="7">
        <f t="shared" si="13"/>
        <v>4</v>
      </c>
      <c r="B264" s="118" t="s">
        <v>228</v>
      </c>
      <c r="C264" s="119"/>
      <c r="D264" s="22" t="s">
        <v>8</v>
      </c>
      <c r="E264" s="98">
        <v>12800</v>
      </c>
      <c r="F264" s="1"/>
      <c r="G264" s="25">
        <f t="shared" si="10"/>
        <v>0</v>
      </c>
      <c r="H264" s="75"/>
      <c r="I264" s="25">
        <f t="shared" si="11"/>
        <v>0</v>
      </c>
      <c r="J264" s="25">
        <f t="shared" si="12"/>
        <v>0</v>
      </c>
    </row>
    <row r="265" spans="1:10" x14ac:dyDescent="0.2">
      <c r="A265" s="7">
        <f t="shared" si="13"/>
        <v>5</v>
      </c>
      <c r="B265" s="120" t="s">
        <v>227</v>
      </c>
      <c r="C265" s="121"/>
      <c r="D265" s="10" t="s">
        <v>8</v>
      </c>
      <c r="E265" s="98"/>
      <c r="F265" s="1"/>
      <c r="G265" s="25">
        <f t="shared" si="10"/>
        <v>0</v>
      </c>
      <c r="H265" s="75"/>
      <c r="I265" s="25">
        <f t="shared" si="11"/>
        <v>0</v>
      </c>
      <c r="J265" s="25">
        <f t="shared" si="12"/>
        <v>0</v>
      </c>
    </row>
    <row r="266" spans="1:10" x14ac:dyDescent="0.2">
      <c r="A266" s="7">
        <f t="shared" si="13"/>
        <v>6</v>
      </c>
      <c r="B266" s="115" t="s">
        <v>192</v>
      </c>
      <c r="C266" s="116"/>
      <c r="D266" s="10" t="s">
        <v>226</v>
      </c>
      <c r="E266" s="98">
        <v>448</v>
      </c>
      <c r="F266" s="1"/>
      <c r="G266" s="25">
        <f t="shared" si="10"/>
        <v>0</v>
      </c>
      <c r="H266" s="75"/>
      <c r="I266" s="25">
        <f t="shared" si="11"/>
        <v>0</v>
      </c>
      <c r="J266" s="25">
        <f t="shared" si="12"/>
        <v>0</v>
      </c>
    </row>
    <row r="267" spans="1:10" x14ac:dyDescent="0.2">
      <c r="A267" s="7">
        <f t="shared" si="13"/>
        <v>7</v>
      </c>
      <c r="B267" s="120" t="s">
        <v>259</v>
      </c>
      <c r="C267" s="121"/>
      <c r="D267" s="10" t="s">
        <v>226</v>
      </c>
      <c r="E267" s="98">
        <v>640</v>
      </c>
      <c r="F267" s="1"/>
      <c r="G267" s="25">
        <f t="shared" si="10"/>
        <v>0</v>
      </c>
      <c r="H267" s="75"/>
      <c r="I267" s="25">
        <f t="shared" si="11"/>
        <v>0</v>
      </c>
      <c r="J267" s="25">
        <f t="shared" si="12"/>
        <v>0</v>
      </c>
    </row>
    <row r="268" spans="1:10" x14ac:dyDescent="0.2">
      <c r="A268" s="7">
        <f t="shared" si="13"/>
        <v>8</v>
      </c>
      <c r="B268" s="118" t="s">
        <v>260</v>
      </c>
      <c r="C268" s="119"/>
      <c r="D268" s="21" t="s">
        <v>226</v>
      </c>
      <c r="E268" s="98">
        <v>640</v>
      </c>
      <c r="F268" s="1"/>
      <c r="G268" s="25">
        <f t="shared" si="10"/>
        <v>0</v>
      </c>
      <c r="H268" s="75"/>
      <c r="I268" s="25">
        <f t="shared" si="11"/>
        <v>0</v>
      </c>
      <c r="J268" s="25">
        <f t="shared" si="12"/>
        <v>0</v>
      </c>
    </row>
    <row r="269" spans="1:10" x14ac:dyDescent="0.2">
      <c r="A269" s="7">
        <f t="shared" si="13"/>
        <v>9</v>
      </c>
      <c r="B269" s="120" t="s">
        <v>261</v>
      </c>
      <c r="C269" s="121"/>
      <c r="D269" s="10" t="s">
        <v>226</v>
      </c>
      <c r="E269" s="98">
        <v>640</v>
      </c>
      <c r="F269" s="1"/>
      <c r="G269" s="25">
        <f t="shared" si="10"/>
        <v>0</v>
      </c>
      <c r="H269" s="75"/>
      <c r="I269" s="25">
        <f t="shared" si="11"/>
        <v>0</v>
      </c>
      <c r="J269" s="25">
        <f t="shared" si="12"/>
        <v>0</v>
      </c>
    </row>
    <row r="270" spans="1:10" x14ac:dyDescent="0.2">
      <c r="A270" s="7">
        <f t="shared" si="13"/>
        <v>10</v>
      </c>
      <c r="B270" s="115"/>
      <c r="C270" s="116"/>
      <c r="D270" s="67"/>
      <c r="E270" s="66"/>
      <c r="F270" s="1"/>
      <c r="G270" s="25">
        <f t="shared" ref="G270" si="14">SUM(E270*F270)</f>
        <v>0</v>
      </c>
      <c r="H270" s="75"/>
      <c r="I270" s="25">
        <f t="shared" si="11"/>
        <v>0</v>
      </c>
      <c r="J270" s="25">
        <f t="shared" si="12"/>
        <v>0</v>
      </c>
    </row>
    <row r="271" spans="1:10" x14ac:dyDescent="0.2">
      <c r="A271" s="7">
        <f t="shared" si="13"/>
        <v>11</v>
      </c>
      <c r="B271" s="115"/>
      <c r="C271" s="116"/>
      <c r="D271" s="67"/>
      <c r="E271" s="66"/>
      <c r="F271" s="1"/>
      <c r="G271" s="25">
        <f t="shared" ref="G271:G274" si="15">SUM(E271*F271)</f>
        <v>0</v>
      </c>
      <c r="H271" s="75"/>
      <c r="I271" s="25">
        <f t="shared" ref="I271:I274" si="16">SUM(G271-J271)</f>
        <v>0</v>
      </c>
      <c r="J271" s="25">
        <f t="shared" ref="J271:J274" si="17">G271*(1-H271)</f>
        <v>0</v>
      </c>
    </row>
    <row r="272" spans="1:10" x14ac:dyDescent="0.2">
      <c r="A272" s="7">
        <f t="shared" si="13"/>
        <v>12</v>
      </c>
      <c r="B272" s="115"/>
      <c r="C272" s="116"/>
      <c r="D272" s="67"/>
      <c r="E272" s="66"/>
      <c r="F272" s="1"/>
      <c r="G272" s="25">
        <f t="shared" si="15"/>
        <v>0</v>
      </c>
      <c r="H272" s="75"/>
      <c r="I272" s="25">
        <f t="shared" si="16"/>
        <v>0</v>
      </c>
      <c r="J272" s="25">
        <f t="shared" si="17"/>
        <v>0</v>
      </c>
    </row>
    <row r="273" spans="1:10" x14ac:dyDescent="0.2">
      <c r="A273" s="7">
        <f t="shared" si="13"/>
        <v>13</v>
      </c>
      <c r="B273" s="115"/>
      <c r="C273" s="116"/>
      <c r="D273" s="67"/>
      <c r="E273" s="66"/>
      <c r="F273" s="1"/>
      <c r="G273" s="25">
        <f t="shared" si="15"/>
        <v>0</v>
      </c>
      <c r="H273" s="75"/>
      <c r="I273" s="25">
        <f t="shared" si="16"/>
        <v>0</v>
      </c>
      <c r="J273" s="25">
        <f t="shared" si="17"/>
        <v>0</v>
      </c>
    </row>
    <row r="274" spans="1:10" x14ac:dyDescent="0.2">
      <c r="A274" s="7">
        <f t="shared" si="13"/>
        <v>14</v>
      </c>
      <c r="B274" s="115"/>
      <c r="C274" s="116"/>
      <c r="D274" s="67"/>
      <c r="E274" s="66"/>
      <c r="F274" s="1"/>
      <c r="G274" s="25">
        <f t="shared" si="15"/>
        <v>0</v>
      </c>
      <c r="H274" s="75"/>
      <c r="I274" s="25">
        <f t="shared" si="16"/>
        <v>0</v>
      </c>
      <c r="J274" s="25">
        <f t="shared" si="17"/>
        <v>0</v>
      </c>
    </row>
    <row r="275" spans="1:10" x14ac:dyDescent="0.2">
      <c r="A275" s="30"/>
      <c r="B275" s="30"/>
      <c r="F275" s="39"/>
      <c r="G275" s="40"/>
      <c r="I275" s="25"/>
      <c r="J275" s="25"/>
    </row>
    <row r="276" spans="1:10" x14ac:dyDescent="0.2">
      <c r="F276" s="38" t="s">
        <v>202</v>
      </c>
      <c r="G276" s="40">
        <f>SUM(G30:G274)</f>
        <v>0</v>
      </c>
      <c r="I276" s="25">
        <f>SUM(I30:I275)</f>
        <v>0</v>
      </c>
      <c r="J276" s="25">
        <f>SUM(J30:J275)</f>
        <v>0</v>
      </c>
    </row>
    <row r="277" spans="1:10" x14ac:dyDescent="0.2">
      <c r="F277" s="38" t="s">
        <v>200</v>
      </c>
      <c r="G277" s="40">
        <f>SUM(G276*0.15)</f>
        <v>0</v>
      </c>
      <c r="I277" s="25">
        <f>SUM(I276*0.15)</f>
        <v>0</v>
      </c>
      <c r="J277" s="25">
        <f>SUM(J276*0.15)</f>
        <v>0</v>
      </c>
    </row>
    <row r="278" spans="1:10" x14ac:dyDescent="0.2">
      <c r="F278" s="39" t="s">
        <v>201</v>
      </c>
      <c r="G278" s="40">
        <f>SUM(G276:G277)</f>
        <v>0</v>
      </c>
      <c r="I278" s="25">
        <f>SUM(I276:I277)</f>
        <v>0</v>
      </c>
      <c r="J278" s="25">
        <f>SUM(J276:J277)</f>
        <v>0</v>
      </c>
    </row>
  </sheetData>
  <sheetProtection password="D0F3" sheet="1" objects="1" scenarios="1" selectLockedCells="1"/>
  <mergeCells count="257">
    <mergeCell ref="A6:B6"/>
    <mergeCell ref="C6:D6"/>
    <mergeCell ref="A1:J1"/>
    <mergeCell ref="A2:J2"/>
    <mergeCell ref="A3:J3"/>
    <mergeCell ref="A4:J4"/>
    <mergeCell ref="A19:G19"/>
    <mergeCell ref="B24:C24"/>
    <mergeCell ref="B27:C27"/>
    <mergeCell ref="B28:C28"/>
    <mergeCell ref="B29:C29"/>
    <mergeCell ref="B30:C30"/>
    <mergeCell ref="A8:B8"/>
    <mergeCell ref="C8:G8"/>
    <mergeCell ref="A10:B10"/>
    <mergeCell ref="C10:G10"/>
    <mergeCell ref="A12:B12"/>
    <mergeCell ref="C12:G12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50:C50"/>
    <mergeCell ref="B51:C51"/>
    <mergeCell ref="B52:C52"/>
    <mergeCell ref="B53:C53"/>
    <mergeCell ref="B54:C54"/>
    <mergeCell ref="B55:C55"/>
    <mergeCell ref="B43:C43"/>
    <mergeCell ref="B44:C44"/>
    <mergeCell ref="B45:C45"/>
    <mergeCell ref="B46:C46"/>
    <mergeCell ref="B47:C47"/>
    <mergeCell ref="B49:C49"/>
    <mergeCell ref="B63:C63"/>
    <mergeCell ref="B64:C64"/>
    <mergeCell ref="B65:C65"/>
    <mergeCell ref="B66:C66"/>
    <mergeCell ref="B67:C67"/>
    <mergeCell ref="B68:C68"/>
    <mergeCell ref="B56:C56"/>
    <mergeCell ref="B57:C57"/>
    <mergeCell ref="B59:C59"/>
    <mergeCell ref="B60:C60"/>
    <mergeCell ref="B61:C61"/>
    <mergeCell ref="B62:C62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3:C103"/>
    <mergeCell ref="B104:C104"/>
    <mergeCell ref="B105:C105"/>
    <mergeCell ref="B106:C106"/>
    <mergeCell ref="B94:C94"/>
    <mergeCell ref="B95:C95"/>
    <mergeCell ref="B96:C96"/>
    <mergeCell ref="B97:C97"/>
    <mergeCell ref="B98:C98"/>
    <mergeCell ref="B99:C99"/>
    <mergeCell ref="B113:C113"/>
    <mergeCell ref="B114:C114"/>
    <mergeCell ref="B116:C116"/>
    <mergeCell ref="B117:C117"/>
    <mergeCell ref="B118:C118"/>
    <mergeCell ref="B119:C119"/>
    <mergeCell ref="B107:C107"/>
    <mergeCell ref="B108:C108"/>
    <mergeCell ref="B109:C109"/>
    <mergeCell ref="B110:C110"/>
    <mergeCell ref="B111:C111"/>
    <mergeCell ref="B112:C112"/>
    <mergeCell ref="B127:C127"/>
    <mergeCell ref="B128:C128"/>
    <mergeCell ref="B129:C129"/>
    <mergeCell ref="B130:C130"/>
    <mergeCell ref="B131:C131"/>
    <mergeCell ref="B132:C132"/>
    <mergeCell ref="B120:C120"/>
    <mergeCell ref="B121:C121"/>
    <mergeCell ref="B122:C122"/>
    <mergeCell ref="B123:C123"/>
    <mergeCell ref="B124:C124"/>
    <mergeCell ref="B125:C125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52:C152"/>
    <mergeCell ref="B153:C153"/>
    <mergeCell ref="B154:C154"/>
    <mergeCell ref="B155:C155"/>
    <mergeCell ref="B156:C156"/>
    <mergeCell ref="B157:C157"/>
    <mergeCell ref="B146:F146"/>
    <mergeCell ref="B147:C147"/>
    <mergeCell ref="B148:C148"/>
    <mergeCell ref="B149:C149"/>
    <mergeCell ref="B150:C150"/>
    <mergeCell ref="B151:C151"/>
    <mergeCell ref="B164:C164"/>
    <mergeCell ref="B165:C165"/>
    <mergeCell ref="B166:C166"/>
    <mergeCell ref="B167:C167"/>
    <mergeCell ref="B168:C168"/>
    <mergeCell ref="B169:C169"/>
    <mergeCell ref="B158:C158"/>
    <mergeCell ref="B159:C159"/>
    <mergeCell ref="B160:C160"/>
    <mergeCell ref="B161:C161"/>
    <mergeCell ref="B162:C162"/>
    <mergeCell ref="B163:C163"/>
    <mergeCell ref="B176:C176"/>
    <mergeCell ref="B177:C177"/>
    <mergeCell ref="B178:C178"/>
    <mergeCell ref="B179:C179"/>
    <mergeCell ref="B180:C180"/>
    <mergeCell ref="B181:C181"/>
    <mergeCell ref="B170:C170"/>
    <mergeCell ref="B171:C171"/>
    <mergeCell ref="B172:C172"/>
    <mergeCell ref="B173:C173"/>
    <mergeCell ref="B174:C174"/>
    <mergeCell ref="B175:C175"/>
    <mergeCell ref="B188:C188"/>
    <mergeCell ref="B189:C189"/>
    <mergeCell ref="B190:C190"/>
    <mergeCell ref="B191:C191"/>
    <mergeCell ref="B192:C192"/>
    <mergeCell ref="B193:C193"/>
    <mergeCell ref="B182:C182"/>
    <mergeCell ref="B183:C183"/>
    <mergeCell ref="B184:C184"/>
    <mergeCell ref="B185:F185"/>
    <mergeCell ref="B186:C186"/>
    <mergeCell ref="B187:C187"/>
    <mergeCell ref="B200:C200"/>
    <mergeCell ref="B201:C201"/>
    <mergeCell ref="B202:C202"/>
    <mergeCell ref="B203:C203"/>
    <mergeCell ref="B204:C204"/>
    <mergeCell ref="B205:C205"/>
    <mergeCell ref="B194:C194"/>
    <mergeCell ref="B195:C195"/>
    <mergeCell ref="B196:C196"/>
    <mergeCell ref="B197:C197"/>
    <mergeCell ref="B198:C198"/>
    <mergeCell ref="B199:C199"/>
    <mergeCell ref="B212:C212"/>
    <mergeCell ref="B213:C213"/>
    <mergeCell ref="B214:C214"/>
    <mergeCell ref="B215:C215"/>
    <mergeCell ref="B216:C216"/>
    <mergeCell ref="B217:C217"/>
    <mergeCell ref="B206:C206"/>
    <mergeCell ref="B207:C207"/>
    <mergeCell ref="B208:C208"/>
    <mergeCell ref="B209:C209"/>
    <mergeCell ref="B210:C210"/>
    <mergeCell ref="B211:C211"/>
    <mergeCell ref="B224:C224"/>
    <mergeCell ref="B225:C225"/>
    <mergeCell ref="B226:C226"/>
    <mergeCell ref="B227:C227"/>
    <mergeCell ref="B228:C228"/>
    <mergeCell ref="B229:C229"/>
    <mergeCell ref="B218:C218"/>
    <mergeCell ref="B219:C219"/>
    <mergeCell ref="B220:C220"/>
    <mergeCell ref="B221:C221"/>
    <mergeCell ref="B222:C222"/>
    <mergeCell ref="B223:C223"/>
    <mergeCell ref="B236:C236"/>
    <mergeCell ref="B237:C237"/>
    <mergeCell ref="B238:C238"/>
    <mergeCell ref="B239:C239"/>
    <mergeCell ref="B240:C240"/>
    <mergeCell ref="B241:C241"/>
    <mergeCell ref="B230:C230"/>
    <mergeCell ref="B231:C231"/>
    <mergeCell ref="B232:C232"/>
    <mergeCell ref="B233:C233"/>
    <mergeCell ref="B234:C234"/>
    <mergeCell ref="B235:C235"/>
    <mergeCell ref="B249:C249"/>
    <mergeCell ref="B250:C250"/>
    <mergeCell ref="B251:C251"/>
    <mergeCell ref="B252:C252"/>
    <mergeCell ref="B253:C253"/>
    <mergeCell ref="B242:C242"/>
    <mergeCell ref="B243:C243"/>
    <mergeCell ref="B244:C244"/>
    <mergeCell ref="B245:C245"/>
    <mergeCell ref="B246:C246"/>
    <mergeCell ref="B247:C247"/>
    <mergeCell ref="B272:C272"/>
    <mergeCell ref="B273:C273"/>
    <mergeCell ref="B274:C274"/>
    <mergeCell ref="H22:J22"/>
    <mergeCell ref="D22:G23"/>
    <mergeCell ref="B267:C267"/>
    <mergeCell ref="B268:C268"/>
    <mergeCell ref="B269:C269"/>
    <mergeCell ref="B270:C270"/>
    <mergeCell ref="B271:C271"/>
    <mergeCell ref="B26:C26"/>
    <mergeCell ref="B261:C261"/>
    <mergeCell ref="B262:C262"/>
    <mergeCell ref="B263:C263"/>
    <mergeCell ref="B264:C264"/>
    <mergeCell ref="B265:C265"/>
    <mergeCell ref="B266:C266"/>
    <mergeCell ref="B254:C254"/>
    <mergeCell ref="B255:C255"/>
    <mergeCell ref="B256:C256"/>
    <mergeCell ref="B257:C257"/>
    <mergeCell ref="B258:C258"/>
    <mergeCell ref="B260:C260"/>
    <mergeCell ref="B248:C248"/>
  </mergeCells>
  <printOptions horizontalCentered="1"/>
  <pageMargins left="0.45" right="0.45" top="0.75" bottom="0.75" header="0.3" footer="0.3"/>
  <pageSetup scale="85" orientation="landscape" r:id="rId1"/>
  <headerFooter>
    <oddFooter>&amp;L&amp;8Construction Bond Reduction/Release Request
Revised 03/28/2012&amp;R&amp;Pof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Bond Estimate Form </vt:lpstr>
      <vt:lpstr>Bond Reduction Form</vt:lpstr>
      <vt:lpstr>'Bond Estimate Form '!Print_Area</vt:lpstr>
      <vt:lpstr>'Bond Estimate Form '!Print_Titles</vt:lpstr>
      <vt:lpstr>'Bond Reduction Form'!Print_Titles</vt:lpstr>
    </vt:vector>
  </TitlesOfParts>
  <Company>Jefferson County Planning, Zoning, &amp; Engineering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Goodwin</dc:creator>
  <cp:lastModifiedBy>Joe Kent</cp:lastModifiedBy>
  <cp:lastPrinted>2020-10-16T18:51:04Z</cp:lastPrinted>
  <dcterms:created xsi:type="dcterms:W3CDTF">2006-04-07T19:49:42Z</dcterms:created>
  <dcterms:modified xsi:type="dcterms:W3CDTF">2021-02-24T14:46:39Z</dcterms:modified>
</cp:coreProperties>
</file>